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9815" windowHeight="11700" activeTab="1"/>
  </bookViews>
  <sheets>
    <sheet name="Team Competition" sheetId="1" r:id="rId1"/>
    <sheet name="Groupset" sheetId="2" r:id="rId2"/>
    <sheet name="Columbia Team" sheetId="3" r:id="rId3"/>
    <sheet name="Stanford" sheetId="4" r:id="rId4"/>
    <sheet name="UMCP" sheetId="5" r:id="rId5"/>
    <sheet name="UVA" sheetId="6" r:id="rId6"/>
    <sheet name="UCB" sheetId="7" r:id="rId7"/>
    <sheet name="UCLA A" sheetId="8" r:id="rId8"/>
    <sheet name="UCLA B" sheetId="9" r:id="rId9"/>
  </sheets>
  <calcPr calcId="145621"/>
</workbook>
</file>

<file path=xl/calcChain.xml><?xml version="1.0" encoding="utf-8"?>
<calcChain xmlns="http://schemas.openxmlformats.org/spreadsheetml/2006/main">
  <c r="D14" i="9" l="1"/>
  <c r="D13" i="9"/>
  <c r="F13" i="9" s="1"/>
  <c r="D12" i="9"/>
  <c r="D11" i="9"/>
  <c r="F11" i="9" s="1"/>
  <c r="D10" i="9"/>
  <c r="D9" i="9"/>
  <c r="F9" i="9" s="1"/>
  <c r="D8" i="9"/>
  <c r="D7" i="9"/>
  <c r="F7" i="9" s="1"/>
  <c r="D6" i="9"/>
  <c r="D5" i="9"/>
  <c r="F5" i="9" s="1"/>
  <c r="D4" i="9"/>
  <c r="D3" i="9"/>
  <c r="E2" i="9"/>
  <c r="D2" i="9"/>
  <c r="F2" i="9" s="1"/>
  <c r="D18" i="8"/>
  <c r="F17" i="8"/>
  <c r="E17" i="8"/>
  <c r="D17" i="8"/>
  <c r="D16" i="8"/>
  <c r="D15" i="8"/>
  <c r="F14" i="8" s="1"/>
  <c r="D14" i="8"/>
  <c r="D13" i="8"/>
  <c r="F12" i="8" s="1"/>
  <c r="D12" i="8"/>
  <c r="D11" i="8"/>
  <c r="D10" i="8"/>
  <c r="D9" i="8"/>
  <c r="F9" i="8" s="1"/>
  <c r="D8" i="8"/>
  <c r="D7" i="8"/>
  <c r="E6" i="8"/>
  <c r="D6" i="8"/>
  <c r="F6" i="8" s="1"/>
  <c r="D5" i="8"/>
  <c r="D4" i="8"/>
  <c r="D3" i="8"/>
  <c r="F2" i="8" s="1"/>
  <c r="D2" i="8"/>
  <c r="D24" i="7"/>
  <c r="D23" i="7"/>
  <c r="E22" i="7"/>
  <c r="D22" i="7"/>
  <c r="F22" i="7" s="1"/>
  <c r="D21" i="7"/>
  <c r="D20" i="7"/>
  <c r="D19" i="7"/>
  <c r="F18" i="7" s="1"/>
  <c r="D18" i="7"/>
  <c r="D17" i="7"/>
  <c r="D16" i="7"/>
  <c r="D15" i="7"/>
  <c r="E14" i="7"/>
  <c r="D14" i="7"/>
  <c r="F14" i="7" s="1"/>
  <c r="D13" i="7"/>
  <c r="D12" i="7"/>
  <c r="F11" i="7"/>
  <c r="E11" i="7"/>
  <c r="D11" i="7"/>
  <c r="D10" i="7"/>
  <c r="D9" i="7"/>
  <c r="D8" i="7"/>
  <c r="D7" i="7"/>
  <c r="F7" i="7" s="1"/>
  <c r="D6" i="7"/>
  <c r="D5" i="7"/>
  <c r="D4" i="7"/>
  <c r="D3" i="7"/>
  <c r="F2" i="7" s="1"/>
  <c r="D2" i="7"/>
  <c r="D20" i="6"/>
  <c r="D19" i="6"/>
  <c r="E18" i="6"/>
  <c r="D18" i="6"/>
  <c r="F18" i="6" s="1"/>
  <c r="D17" i="6"/>
  <c r="D16" i="6"/>
  <c r="D15" i="6"/>
  <c r="F14" i="6" s="1"/>
  <c r="D14" i="6"/>
  <c r="D13" i="6"/>
  <c r="F12" i="6" s="1"/>
  <c r="D12" i="6"/>
  <c r="D11" i="6"/>
  <c r="F10" i="6" s="1"/>
  <c r="D10" i="6"/>
  <c r="D9" i="6"/>
  <c r="D8" i="6"/>
  <c r="D7" i="6"/>
  <c r="E6" i="6"/>
  <c r="D6" i="6"/>
  <c r="F6" i="6" s="1"/>
  <c r="D5" i="6"/>
  <c r="D4" i="6"/>
  <c r="D3" i="6"/>
  <c r="F2" i="6" s="1"/>
  <c r="D2" i="6"/>
  <c r="D13" i="5"/>
  <c r="D12" i="5"/>
  <c r="F12" i="5" s="1"/>
  <c r="D11" i="5"/>
  <c r="D10" i="5"/>
  <c r="F10" i="5" s="1"/>
  <c r="D9" i="5"/>
  <c r="D8" i="5"/>
  <c r="F8" i="5" s="1"/>
  <c r="D7" i="5"/>
  <c r="D6" i="5"/>
  <c r="F6" i="5" s="1"/>
  <c r="D5" i="5"/>
  <c r="D4" i="5"/>
  <c r="F4" i="5" s="1"/>
  <c r="D3" i="5"/>
  <c r="D2" i="5"/>
  <c r="F2" i="5" s="1"/>
  <c r="D18" i="4"/>
  <c r="D17" i="4"/>
  <c r="F16" i="4"/>
  <c r="E16" i="4"/>
  <c r="D16" i="4"/>
  <c r="D15" i="4"/>
  <c r="D14" i="4"/>
  <c r="D13" i="4"/>
  <c r="D12" i="4"/>
  <c r="F12" i="4" s="1"/>
  <c r="E11" i="4"/>
  <c r="D11" i="4"/>
  <c r="D10" i="4"/>
  <c r="D9" i="4"/>
  <c r="D8" i="4"/>
  <c r="D7" i="4"/>
  <c r="F7" i="4" s="1"/>
  <c r="D6" i="4"/>
  <c r="F5" i="4" s="1"/>
  <c r="D5" i="4"/>
  <c r="E5" i="4" s="1"/>
  <c r="D4" i="4"/>
  <c r="D3" i="4"/>
  <c r="E2" i="4"/>
  <c r="D2" i="4"/>
  <c r="F2" i="4" s="1"/>
  <c r="D10" i="3"/>
  <c r="D9" i="3"/>
  <c r="F8" i="3" s="1"/>
  <c r="D8" i="3"/>
  <c r="D7" i="3"/>
  <c r="F6" i="3" s="1"/>
  <c r="D6" i="3"/>
  <c r="E5" i="3"/>
  <c r="D5" i="3"/>
  <c r="E4" i="3"/>
  <c r="D4" i="3"/>
  <c r="E3" i="3"/>
  <c r="D3" i="3"/>
  <c r="E2" i="3"/>
  <c r="D2" i="3"/>
  <c r="I8" i="2"/>
  <c r="H8" i="2"/>
  <c r="I7" i="2"/>
  <c r="H7" i="2"/>
  <c r="I6" i="2"/>
  <c r="H6" i="2"/>
  <c r="I5" i="2"/>
  <c r="H5" i="2"/>
  <c r="I4" i="2"/>
  <c r="H4" i="2"/>
  <c r="I3" i="2"/>
  <c r="H3" i="2"/>
  <c r="I2" i="2"/>
  <c r="H2" i="2"/>
  <c r="H8" i="1"/>
  <c r="G8" i="1" s="1"/>
  <c r="F8" i="1" s="1"/>
  <c r="H7" i="1"/>
  <c r="G7" i="1" s="1"/>
  <c r="F7" i="1" s="1"/>
  <c r="H6" i="1"/>
  <c r="G6" i="1" s="1"/>
  <c r="F6" i="1" s="1"/>
  <c r="H5" i="1"/>
  <c r="G5" i="1" s="1"/>
  <c r="F5" i="1" s="1"/>
  <c r="H4" i="1"/>
  <c r="G4" i="1" s="1"/>
  <c r="F4" i="1" s="1"/>
  <c r="H3" i="1"/>
  <c r="G3" i="1" s="1"/>
  <c r="F3" i="1" s="1"/>
  <c r="H2" i="1"/>
  <c r="G2" i="1" s="1"/>
  <c r="F2" i="1" s="1"/>
  <c r="E7" i="4" l="1"/>
  <c r="E12" i="4"/>
  <c r="E20" i="4" s="1"/>
  <c r="E3" i="1" s="1"/>
  <c r="D3" i="1" s="1"/>
  <c r="E2" i="5"/>
  <c r="E4" i="5"/>
  <c r="E6" i="5"/>
  <c r="E8" i="5"/>
  <c r="E10" i="5"/>
  <c r="E12" i="5"/>
  <c r="E7" i="7"/>
  <c r="E9" i="8"/>
  <c r="E5" i="9"/>
  <c r="E16" i="9" s="1"/>
  <c r="E8" i="1" s="1"/>
  <c r="D8" i="1" s="1"/>
  <c r="E7" i="9"/>
  <c r="E9" i="9"/>
  <c r="E11" i="9"/>
  <c r="E13" i="9"/>
  <c r="E6" i="3"/>
  <c r="E12" i="3" s="1"/>
  <c r="E2" i="1" s="1"/>
  <c r="D2" i="1" s="1"/>
  <c r="E8" i="3"/>
  <c r="E2" i="6"/>
  <c r="E10" i="6"/>
  <c r="E12" i="6"/>
  <c r="E14" i="6"/>
  <c r="E2" i="7"/>
  <c r="E18" i="7"/>
  <c r="E2" i="8"/>
  <c r="E20" i="8" s="1"/>
  <c r="E7" i="1" s="1"/>
  <c r="D7" i="1" s="1"/>
  <c r="E12" i="8"/>
  <c r="E14" i="8"/>
  <c r="E15" i="5" l="1"/>
  <c r="E4" i="1" s="1"/>
  <c r="D4" i="1" s="1"/>
  <c r="E26" i="7"/>
  <c r="E6" i="1" s="1"/>
  <c r="D6" i="1" s="1"/>
  <c r="E22" i="6"/>
  <c r="E5" i="1" s="1"/>
  <c r="D5" i="1" s="1"/>
  <c r="C5" i="1" s="1"/>
  <c r="C2" i="1" l="1"/>
  <c r="C6" i="1"/>
  <c r="C3" i="1"/>
  <c r="C4" i="1"/>
  <c r="C8" i="1"/>
  <c r="C7" i="1"/>
</calcChain>
</file>

<file path=xl/sharedStrings.xml><?xml version="1.0" encoding="utf-8"?>
<sst xmlns="http://schemas.openxmlformats.org/spreadsheetml/2006/main" count="293" uniqueCount="293">
  <si>
    <t>School</t>
  </si>
  <si>
    <t>Team Name</t>
  </si>
  <si>
    <t>Team Rank</t>
  </si>
  <si>
    <t>Cumulative Score</t>
  </si>
  <si>
    <t>Individual events</t>
  </si>
  <si>
    <t>Groupset pt value</t>
  </si>
  <si>
    <t>Groupset Placement</t>
  </si>
  <si>
    <t>Groupset Score</t>
  </si>
  <si>
    <t>Columbia</t>
  </si>
  <si>
    <t>omgwehazgroupset</t>
  </si>
  <si>
    <t>Stanford</t>
  </si>
  <si>
    <t>Stanford A Team</t>
  </si>
  <si>
    <t>UMCP</t>
  </si>
  <si>
    <t>The Funk</t>
  </si>
  <si>
    <t>UVA</t>
  </si>
  <si>
    <t>Hoo Poot?</t>
  </si>
  <si>
    <t>Berkeley</t>
  </si>
  <si>
    <t>Calwushu A Team</t>
  </si>
  <si>
    <t>UCLA</t>
  </si>
  <si>
    <t>Foxy Bruins of Investigation</t>
  </si>
  <si>
    <t>UCLA</t>
  </si>
  <si>
    <t>National Shabuja Alliance</t>
  </si>
  <si>
    <t>Order</t>
  </si>
  <si>
    <t>School</t>
  </si>
  <si>
    <t>Team Name</t>
  </si>
  <si>
    <t>A-Score (4pt)</t>
  </si>
  <si>
    <t>B-Score (3pt)</t>
  </si>
  <si>
    <t>C+D-Score (3pt)</t>
  </si>
  <si>
    <t>Head judge deductions</t>
  </si>
  <si>
    <t>Total Score</t>
  </si>
  <si>
    <t>Rank</t>
  </si>
  <si>
    <t>Reason for deduction</t>
  </si>
  <si>
    <t>Berkeley</t>
  </si>
  <si>
    <t>Calwushu A Team</t>
  </si>
  <si>
    <t>UMCP</t>
  </si>
  <si>
    <t>The Funk</t>
  </si>
  <si>
    <t>UCLA</t>
  </si>
  <si>
    <t>Foxy Bruins of Investigation</t>
  </si>
  <si>
    <t>Columbia</t>
  </si>
  <si>
    <t>omgwehazgroupset</t>
  </si>
  <si>
    <t>Stanford</t>
  </si>
  <si>
    <t>Stanford A Team</t>
  </si>
  <si>
    <t>missing one member</t>
  </si>
  <si>
    <t>UVA</t>
  </si>
  <si>
    <t>Hoo Poot?</t>
  </si>
  <si>
    <t>UCLA</t>
  </si>
  <si>
    <t>National Shabujay Alliance</t>
  </si>
  <si>
    <t>Members</t>
  </si>
  <si>
    <t>Events</t>
  </si>
  <si>
    <t>Placement</t>
  </si>
  <si>
    <t>Pt value</t>
  </si>
  <si>
    <t>Highest event</t>
  </si>
  <si>
    <t>2nd highest event</t>
  </si>
  <si>
    <t>Richard Leong</t>
  </si>
  <si>
    <t>int CQ</t>
  </si>
  <si>
    <t>na</t>
  </si>
  <si>
    <t>Daron Lin</t>
  </si>
  <si>
    <t>adv CQ</t>
  </si>
  <si>
    <t>na</t>
  </si>
  <si>
    <t>Eugene Miao</t>
  </si>
  <si>
    <t>adv CQ</t>
  </si>
  <si>
    <t>np</t>
  </si>
  <si>
    <t>na</t>
  </si>
  <si>
    <t>Jeffrey Zhou</t>
  </si>
  <si>
    <t>int CQ</t>
  </si>
  <si>
    <t>np</t>
  </si>
  <si>
    <t>na</t>
  </si>
  <si>
    <t>Faith Yu</t>
  </si>
  <si>
    <t>beg CQ</t>
  </si>
  <si>
    <t>beg GS</t>
  </si>
  <si>
    <t>Xiaoming Wang</t>
  </si>
  <si>
    <t>beg CQ</t>
  </si>
  <si>
    <t>beg NQ</t>
  </si>
  <si>
    <t>beg GS</t>
  </si>
  <si>
    <t>Total</t>
  </si>
  <si>
    <t>wd= withdrawal from event</t>
  </si>
  <si>
    <t>np= no 1st,2nd, or 3rd placement in event</t>
  </si>
  <si>
    <t>Members</t>
  </si>
  <si>
    <t>Events</t>
  </si>
  <si>
    <t>Placement</t>
  </si>
  <si>
    <t>Pt value</t>
  </si>
  <si>
    <t>Highest event</t>
  </si>
  <si>
    <t>2nd highest event</t>
  </si>
  <si>
    <t>Tae Shin Lee</t>
  </si>
  <si>
    <t>advNQ</t>
  </si>
  <si>
    <t>adv ND</t>
  </si>
  <si>
    <t>adv NG</t>
  </si>
  <si>
    <t>Chris Bernedo</t>
  </si>
  <si>
    <t>adv trad open bare</t>
  </si>
  <si>
    <t>np</t>
  </si>
  <si>
    <t>adv trad short weap</t>
  </si>
  <si>
    <t>Joy Zeng</t>
  </si>
  <si>
    <t>adv CQ</t>
  </si>
  <si>
    <t>adv open bare</t>
  </si>
  <si>
    <t>adv JS</t>
  </si>
  <si>
    <t>adv QS</t>
  </si>
  <si>
    <t>Kyle Lee</t>
  </si>
  <si>
    <t>beg CQ</t>
  </si>
  <si>
    <t>William Du</t>
  </si>
  <si>
    <t>adv CQ</t>
  </si>
  <si>
    <t>wd</t>
  </si>
  <si>
    <t>adv open bare</t>
  </si>
  <si>
    <t>wd</t>
  </si>
  <si>
    <t>adv JS</t>
  </si>
  <si>
    <t>wd</t>
  </si>
  <si>
    <t>adv GS</t>
  </si>
  <si>
    <t>wd</t>
  </si>
  <si>
    <t>Charlie Yang</t>
  </si>
  <si>
    <t>int CQ</t>
  </si>
  <si>
    <t>int DS</t>
  </si>
  <si>
    <t>int GS</t>
  </si>
  <si>
    <t>Total</t>
  </si>
  <si>
    <t>wd= withdrawal from event</t>
  </si>
  <si>
    <t>np= no 1st,2nd, or 3rd placement in event</t>
  </si>
  <si>
    <t>Members</t>
  </si>
  <si>
    <t>Events</t>
  </si>
  <si>
    <t>Placement</t>
  </si>
  <si>
    <t>Pt value</t>
  </si>
  <si>
    <t>Highest event</t>
  </si>
  <si>
    <t>2nd highest event</t>
  </si>
  <si>
    <t>Analee Wong</t>
  </si>
  <si>
    <t>adv trad open bare</t>
  </si>
  <si>
    <t>adv trad long weap</t>
  </si>
  <si>
    <t>Daniel Liang</t>
  </si>
  <si>
    <t>adv CQ</t>
  </si>
  <si>
    <t>np</t>
  </si>
  <si>
    <t>adv DS</t>
  </si>
  <si>
    <t>np</t>
  </si>
  <si>
    <t>Yuhau Lin</t>
  </si>
  <si>
    <t>adv CQ</t>
  </si>
  <si>
    <t>adv JS</t>
  </si>
  <si>
    <t>Sam Foo</t>
  </si>
  <si>
    <t>int CQ</t>
  </si>
  <si>
    <t>np</t>
  </si>
  <si>
    <t>int JS</t>
  </si>
  <si>
    <t>Zachary Feitelberg</t>
  </si>
  <si>
    <t>adv NQ</t>
  </si>
  <si>
    <t>np</t>
  </si>
  <si>
    <t>adv trad bare</t>
  </si>
  <si>
    <t>Melissa Yu</t>
  </si>
  <si>
    <t>adv NQ</t>
  </si>
  <si>
    <t>adv ND</t>
  </si>
  <si>
    <t>total</t>
  </si>
  <si>
    <t>wd= withdrawal from event</t>
  </si>
  <si>
    <t>np= no 1st,2nd, or 3rd placement in event</t>
  </si>
  <si>
    <t>Members</t>
  </si>
  <si>
    <t>Events</t>
  </si>
  <si>
    <t>Placement</t>
  </si>
  <si>
    <t>Pt value</t>
  </si>
  <si>
    <t>Highest event</t>
  </si>
  <si>
    <t>2nd highest event</t>
  </si>
  <si>
    <t>Donovan Hui</t>
  </si>
  <si>
    <t>adv CQ nandu</t>
  </si>
  <si>
    <t>adv CQ</t>
  </si>
  <si>
    <t>adv JS</t>
  </si>
  <si>
    <t>adv QS</t>
  </si>
  <si>
    <t>Wen-Li Cheng</t>
  </si>
  <si>
    <t>adv NQ</t>
  </si>
  <si>
    <t>adv ND</t>
  </si>
  <si>
    <t>adv NG</t>
  </si>
  <si>
    <t>wd</t>
  </si>
  <si>
    <t>adv trad short weap</t>
  </si>
  <si>
    <t>wd</t>
  </si>
  <si>
    <t>Danny Wang</t>
  </si>
  <si>
    <t>int CQ</t>
  </si>
  <si>
    <t>int JS</t>
  </si>
  <si>
    <t>Kevin Liu</t>
  </si>
  <si>
    <t>int NQ</t>
  </si>
  <si>
    <t>int ND</t>
  </si>
  <si>
    <t>Andrea Yun</t>
  </si>
  <si>
    <t>int CQ</t>
  </si>
  <si>
    <t>int JS</t>
  </si>
  <si>
    <t>int QS</t>
  </si>
  <si>
    <t>int other weapon</t>
  </si>
  <si>
    <t>Faye Huynh</t>
  </si>
  <si>
    <t>int CQ</t>
  </si>
  <si>
    <t>int DS</t>
  </si>
  <si>
    <t>int GS</t>
  </si>
  <si>
    <t>total</t>
  </si>
  <si>
    <t>wd= withdrawal from event</t>
  </si>
  <si>
    <t>np= no 1st,2nd, or 3rd placement in event</t>
  </si>
  <si>
    <t>Members</t>
  </si>
  <si>
    <t>Events</t>
  </si>
  <si>
    <t>Placement</t>
  </si>
  <si>
    <t>Pt value</t>
  </si>
  <si>
    <t>Highest event</t>
  </si>
  <si>
    <t>2nd highest event</t>
  </si>
  <si>
    <t>Andrew Fung</t>
  </si>
  <si>
    <t>adv CQ</t>
  </si>
  <si>
    <t>np</t>
  </si>
  <si>
    <t>adv trad open bare</t>
  </si>
  <si>
    <t>adv DS</t>
  </si>
  <si>
    <t>adv GS</t>
  </si>
  <si>
    <t>adv trad long weap</t>
  </si>
  <si>
    <t>Chrystina Yu</t>
  </si>
  <si>
    <t>adv NQ</t>
  </si>
  <si>
    <t>adv JS</t>
  </si>
  <si>
    <t>adv QS</t>
  </si>
  <si>
    <t>adv other weap</t>
  </si>
  <si>
    <t>Jaclyn Lai</t>
  </si>
  <si>
    <t>adv CQ</t>
  </si>
  <si>
    <t>adv trad open bare</t>
  </si>
  <si>
    <t>adv trad short weap</t>
  </si>
  <si>
    <t>Kevin Wong</t>
  </si>
  <si>
    <t>adv CQ</t>
  </si>
  <si>
    <t>np</t>
  </si>
  <si>
    <t>adv open barehand</t>
  </si>
  <si>
    <t>adv trad open bare</t>
  </si>
  <si>
    <t>adv DS</t>
  </si>
  <si>
    <t>np</t>
  </si>
  <si>
    <t>Michael Yu</t>
  </si>
  <si>
    <t>adv NQ</t>
  </si>
  <si>
    <t>adv DS</t>
  </si>
  <si>
    <t>adv GS</t>
  </si>
  <si>
    <t>adv other weap</t>
  </si>
  <si>
    <t>Yuting Wang</t>
  </si>
  <si>
    <t>adv 24 taiji</t>
  </si>
  <si>
    <t>adv 42 fist</t>
  </si>
  <si>
    <t>adv taiji weap</t>
  </si>
  <si>
    <t>Total</t>
  </si>
  <si>
    <t>wd= withdrawal from event</t>
  </si>
  <si>
    <t>np= no 1st,2nd, or 3rd placement in event</t>
  </si>
  <si>
    <t>Members</t>
  </si>
  <si>
    <t>Events</t>
  </si>
  <si>
    <t>Placement</t>
  </si>
  <si>
    <t>Pt value</t>
  </si>
  <si>
    <t>Highest event</t>
  </si>
  <si>
    <t>2nd highest event</t>
  </si>
  <si>
    <t>Annie Ma</t>
  </si>
  <si>
    <t>adv CQ</t>
  </si>
  <si>
    <t>adv JS</t>
  </si>
  <si>
    <t>adv QS</t>
  </si>
  <si>
    <t>adv other weap</t>
  </si>
  <si>
    <t>Jonathan Hui</t>
  </si>
  <si>
    <t>adv CQ</t>
  </si>
  <si>
    <t>np</t>
  </si>
  <si>
    <t>adv NQ</t>
  </si>
  <si>
    <t>np</t>
  </si>
  <si>
    <t>adv other weap</t>
  </si>
  <si>
    <t>wd</t>
  </si>
  <si>
    <t>Chao Weng</t>
  </si>
  <si>
    <t>int open chen</t>
  </si>
  <si>
    <t>wd</t>
  </si>
  <si>
    <t>int internal open fist</t>
  </si>
  <si>
    <t>int taiji weap</t>
  </si>
  <si>
    <t>David Wang</t>
  </si>
  <si>
    <t>int open bare</t>
  </si>
  <si>
    <t>int DS</t>
  </si>
  <si>
    <t>Austin Wang</t>
  </si>
  <si>
    <t>adv CQ nandu</t>
  </si>
  <si>
    <t>adv DS</t>
  </si>
  <si>
    <t>adv GS</t>
  </si>
  <si>
    <t>James Roland</t>
  </si>
  <si>
    <t>adv CQ</t>
  </si>
  <si>
    <t>np</t>
  </si>
  <si>
    <t>adv trad open bare</t>
  </si>
  <si>
    <t>np</t>
  </si>
  <si>
    <t>Total</t>
  </si>
  <si>
    <t>wd= withdrawal from event</t>
  </si>
  <si>
    <t>np= no 1st,2nd, or 3rd placement in event</t>
  </si>
  <si>
    <t>Members</t>
  </si>
  <si>
    <t>Events</t>
  </si>
  <si>
    <t>Placement</t>
  </si>
  <si>
    <t>Pt value</t>
  </si>
  <si>
    <t>Highest event</t>
  </si>
  <si>
    <t>2nd highest event</t>
  </si>
  <si>
    <t>Alex Shung</t>
  </si>
  <si>
    <t>adv CQ</t>
  </si>
  <si>
    <t>np</t>
  </si>
  <si>
    <t>adv NQ</t>
  </si>
  <si>
    <t>np</t>
  </si>
  <si>
    <t>adv DS</t>
  </si>
  <si>
    <t>np</t>
  </si>
  <si>
    <t>Ernest Wong</t>
  </si>
  <si>
    <t>adv CQ</t>
  </si>
  <si>
    <t>np</t>
  </si>
  <si>
    <t>adv JS</t>
  </si>
  <si>
    <t>np</t>
  </si>
  <si>
    <t>Bobni Das</t>
  </si>
  <si>
    <t>beg CQ</t>
  </si>
  <si>
    <t>beg JS</t>
  </si>
  <si>
    <t>Ariela Feitelberg</t>
  </si>
  <si>
    <t>int CQ</t>
  </si>
  <si>
    <t>int DS</t>
  </si>
  <si>
    <t>Sean Bujarski</t>
  </si>
  <si>
    <t>int CQ</t>
  </si>
  <si>
    <t>int open bare</t>
  </si>
  <si>
    <t>Cynthia Guo</t>
  </si>
  <si>
    <t>beg CQ</t>
  </si>
  <si>
    <t>beg JS</t>
  </si>
  <si>
    <t>Total</t>
  </si>
  <si>
    <t>wd= withdrawal from event</t>
  </si>
  <si>
    <t>np= no 1st,2nd, or 3rd placement in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</si>
</sst>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trike/>
      <sz val="8"/>
      <color rgb="FF000000"/>
      <name val="Calibri"/>
    </font>
    <font>
      <strike/>
      <sz val="8"/>
      <color rgb="FF000000"/>
      <name val="Calibri"/>
    </font>
    <font>
      <strike/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trike/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</font>
    <font>
      <sz val="8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6" fillId="2" borderId="6" xfId="0" applyFont="1" applyFill="1" applyBorder="1"/>
    <xf numFmtId="0" fontId="7" fillId="3" borderId="7" xfId="0" applyFont="1" applyFill="1" applyBorder="1"/>
    <xf numFmtId="0" fontId="8" fillId="2" borderId="8" xfId="0" applyFont="1" applyFill="1" applyBorder="1"/>
    <xf numFmtId="0" fontId="9" fillId="2" borderId="9" xfId="0" applyFont="1" applyFill="1" applyBorder="1" applyAlignment="1"/>
    <xf numFmtId="0" fontId="10" fillId="3" borderId="10" xfId="0" applyFont="1" applyFill="1" applyBorder="1"/>
    <xf numFmtId="0" fontId="11" fillId="3" borderId="11" xfId="0" applyFont="1" applyFill="1" applyBorder="1"/>
    <xf numFmtId="0" fontId="12" fillId="2" borderId="12" xfId="0" applyFont="1" applyFill="1" applyBorder="1"/>
    <xf numFmtId="0" fontId="13" fillId="2" borderId="23" xfId="0" applyFont="1" applyFill="1" applyBorder="1"/>
    <xf numFmtId="0" fontId="14" fillId="2" borderId="24" xfId="0" applyFont="1" applyFill="1" applyBorder="1"/>
    <xf numFmtId="0" fontId="15" fillId="2" borderId="25" xfId="0" applyFont="1" applyFill="1" applyBorder="1"/>
    <xf numFmtId="0" fontId="16" fillId="2" borderId="26" xfId="0" applyFont="1" applyFill="1" applyBorder="1" applyAlignment="1"/>
    <xf numFmtId="0" fontId="17" fillId="2" borderId="27" xfId="0" applyFont="1" applyFill="1" applyBorder="1" applyAlignment="1"/>
    <xf numFmtId="0" fontId="18" fillId="2" borderId="28" xfId="0" applyFont="1" applyFill="1" applyBorder="1"/>
    <xf numFmtId="0" fontId="19" fillId="2" borderId="29" xfId="0" applyFont="1" applyFill="1" applyBorder="1" applyAlignment="1"/>
    <xf numFmtId="0" fontId="20" fillId="2" borderId="30" xfId="0" applyFont="1" applyFill="1" applyBorder="1" applyAlignment="1">
      <alignment horizontal="right"/>
    </xf>
    <xf numFmtId="0" fontId="21" fillId="2" borderId="31" xfId="0" applyFont="1" applyFill="1" applyBorder="1"/>
    <xf numFmtId="0" fontId="22" fillId="2" borderId="32" xfId="0" applyFont="1" applyFill="1" applyBorder="1"/>
    <xf numFmtId="0" fontId="23" fillId="2" borderId="33" xfId="0" applyFont="1" applyFill="1" applyBorder="1" applyAlignment="1"/>
    <xf numFmtId="0" fontId="24" fillId="2" borderId="34" xfId="0" applyFont="1" applyFill="1" applyBorder="1"/>
    <xf numFmtId="0" fontId="25" fillId="2" borderId="35" xfId="0" applyFont="1" applyFill="1" applyBorder="1"/>
    <xf numFmtId="0" fontId="26" fillId="2" borderId="36" xfId="0" applyFont="1" applyFill="1" applyBorder="1"/>
    <xf numFmtId="0" fontId="27" fillId="2" borderId="37" xfId="0" applyFont="1" applyFill="1" applyBorder="1" applyAlignment="1"/>
    <xf numFmtId="0" fontId="28" fillId="2" borderId="12" xfId="0" applyFont="1" applyFill="1" applyBorder="1" applyAlignment="1"/>
    <xf numFmtId="0" fontId="29" fillId="2" borderId="38" xfId="0" applyFont="1" applyFill="1" applyBorder="1" applyAlignment="1"/>
    <xf numFmtId="0" fontId="30" fillId="2" borderId="39" xfId="0" applyFont="1" applyFill="1" applyBorder="1" applyAlignment="1"/>
    <xf numFmtId="0" fontId="31" fillId="2" borderId="40" xfId="0" applyFont="1" applyFill="1" applyBorder="1" applyAlignment="1">
      <alignment horizontal="right"/>
    </xf>
    <xf numFmtId="0" fontId="32" fillId="2" borderId="41" xfId="0" applyFont="1" applyFill="1" applyBorder="1" applyAlignment="1">
      <alignment horizontal="right"/>
    </xf>
    <xf numFmtId="0" fontId="33" fillId="2" borderId="42" xfId="0" applyFont="1" applyFill="1" applyBorder="1"/>
    <xf numFmtId="0" fontId="34" fillId="2" borderId="12" xfId="0" applyFont="1" applyFill="1" applyBorder="1"/>
    <xf numFmtId="0" fontId="35" fillId="2" borderId="43" xfId="0" applyFont="1" applyFill="1" applyBorder="1"/>
    <xf numFmtId="0" fontId="36" fillId="2" borderId="44" xfId="0" applyFont="1" applyFill="1" applyBorder="1" applyAlignment="1"/>
    <xf numFmtId="0" fontId="37" fillId="2" borderId="45" xfId="0" applyFont="1" applyFill="1" applyBorder="1" applyAlignment="1">
      <alignment horizontal="right"/>
    </xf>
    <xf numFmtId="0" fontId="38" fillId="2" borderId="46" xfId="0" applyFont="1" applyFill="1" applyBorder="1" applyAlignment="1">
      <alignment horizontal="right"/>
    </xf>
    <xf numFmtId="0" fontId="39" fillId="2" borderId="47" xfId="0" applyFont="1" applyFill="1" applyBorder="1" applyAlignment="1"/>
    <xf numFmtId="0" fontId="40" fillId="2" borderId="48" xfId="0" applyFont="1" applyFill="1" applyBorder="1" applyAlignment="1">
      <alignment wrapText="1"/>
    </xf>
    <xf numFmtId="0" fontId="41" fillId="2" borderId="49" xfId="0" applyFont="1" applyFill="1" applyBorder="1" applyAlignment="1">
      <alignment wrapText="1"/>
    </xf>
    <xf numFmtId="0" fontId="42" fillId="2" borderId="50" xfId="0" applyFont="1" applyFill="1" applyBorder="1" applyAlignment="1">
      <alignment wrapText="1"/>
    </xf>
    <xf numFmtId="0" fontId="43" fillId="4" borderId="51" xfId="0" applyFont="1" applyFill="1" applyBorder="1"/>
    <xf numFmtId="0" fontId="44" fillId="2" borderId="52" xfId="0" applyFont="1" applyFill="1" applyBorder="1" applyAlignment="1"/>
    <xf numFmtId="0" fontId="45" fillId="2" borderId="53" xfId="0" applyFont="1" applyFill="1" applyBorder="1" applyAlignment="1"/>
    <xf numFmtId="0" fontId="46" fillId="4" borderId="54" xfId="0" applyFont="1" applyFill="1" applyBorder="1"/>
    <xf numFmtId="0" fontId="47" fillId="4" borderId="55" xfId="0" applyFont="1" applyFill="1" applyBorder="1"/>
    <xf numFmtId="0" fontId="48" fillId="2" borderId="56" xfId="0" applyFont="1" applyFill="1" applyBorder="1" applyAlignment="1">
      <alignment horizontal="right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wrapText="1"/>
    </xf>
    <xf numFmtId="0" fontId="50" fillId="2" borderId="12" xfId="0" applyFont="1" applyFill="1" applyBorder="1" applyAlignment="1">
      <alignment wrapText="1"/>
    </xf>
    <xf numFmtId="0" fontId="50" fillId="0" borderId="0" xfId="0" applyFont="1"/>
    <xf numFmtId="0" fontId="49" fillId="2" borderId="17" xfId="0" applyFont="1" applyFill="1" applyBorder="1" applyAlignment="1"/>
    <xf numFmtId="0" fontId="49" fillId="2" borderId="18" xfId="0" applyFont="1" applyFill="1" applyBorder="1"/>
    <xf numFmtId="0" fontId="49" fillId="2" borderId="19" xfId="0" applyFont="1" applyFill="1" applyBorder="1"/>
    <xf numFmtId="0" fontId="50" fillId="2" borderId="20" xfId="0" applyFont="1" applyFill="1" applyBorder="1" applyAlignment="1">
      <alignment wrapText="1"/>
    </xf>
    <xf numFmtId="0" fontId="49" fillId="2" borderId="22" xfId="0" applyFont="1" applyFill="1" applyBorder="1" applyAlignment="1"/>
    <xf numFmtId="2" fontId="51" fillId="2" borderId="2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32" sqref="E32"/>
    </sheetView>
  </sheetViews>
  <sheetFormatPr defaultColWidth="17.28515625" defaultRowHeight="15.75" customHeight="1" x14ac:dyDescent="0.2"/>
  <cols>
    <col min="1" max="1" width="9.140625" customWidth="1"/>
    <col min="2" max="2" width="19.85546875" customWidth="1"/>
    <col min="3" max="3" width="10.28515625" customWidth="1"/>
    <col min="4" max="4" width="8.42578125" customWidth="1"/>
    <col min="5" max="8" width="9.140625" customWidth="1"/>
  </cols>
  <sheetData>
    <row r="1" spans="1:8" ht="23.2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1.25" customHeight="1" x14ac:dyDescent="0.2">
      <c r="A2" s="5" t="s">
        <v>8</v>
      </c>
      <c r="B2" s="6" t="s">
        <v>9</v>
      </c>
      <c r="C2" s="7">
        <f t="shared" ref="C2:C8" si="0">RANK(D2,$D$2:$D$8)</f>
        <v>7</v>
      </c>
      <c r="D2" s="8">
        <f t="shared" ref="D2:D8" si="1">E2+2*F2</f>
        <v>15</v>
      </c>
      <c r="E2" s="5">
        <f>'Columbia Team'!E12</f>
        <v>13</v>
      </c>
      <c r="F2" s="5">
        <f t="shared" ref="F2:F8" si="2">IF(G2=1,6,IF(G2=2,4,IF(G2=3,2,1)))</f>
        <v>1</v>
      </c>
      <c r="G2" s="5">
        <f t="shared" ref="G2:G8" si="3">RANK(H2,$H$2:$H$8)</f>
        <v>4</v>
      </c>
      <c r="H2" s="9">
        <f>Groupset!H5</f>
        <v>8.5500000000000007</v>
      </c>
    </row>
    <row r="3" spans="1:8" ht="11.25" customHeight="1" x14ac:dyDescent="0.2">
      <c r="A3" s="5" t="s">
        <v>10</v>
      </c>
      <c r="B3" s="6" t="s">
        <v>11</v>
      </c>
      <c r="C3" s="10">
        <f t="shared" si="0"/>
        <v>4</v>
      </c>
      <c r="D3" s="8">
        <f t="shared" si="1"/>
        <v>25</v>
      </c>
      <c r="E3" s="5">
        <f>Stanford!E20</f>
        <v>23</v>
      </c>
      <c r="F3" s="5">
        <f t="shared" si="2"/>
        <v>1</v>
      </c>
      <c r="G3" s="5">
        <f t="shared" si="3"/>
        <v>5</v>
      </c>
      <c r="H3" s="9">
        <f>Groupset!H6</f>
        <v>8.4</v>
      </c>
    </row>
    <row r="4" spans="1:8" ht="11.25" customHeight="1" x14ac:dyDescent="0.2">
      <c r="A4" s="5" t="s">
        <v>12</v>
      </c>
      <c r="B4" s="6" t="s">
        <v>13</v>
      </c>
      <c r="C4" s="10">
        <f t="shared" si="0"/>
        <v>3</v>
      </c>
      <c r="D4" s="8">
        <f t="shared" si="1"/>
        <v>27</v>
      </c>
      <c r="E4" s="5">
        <f>UMCP!E15</f>
        <v>19</v>
      </c>
      <c r="F4" s="5">
        <f t="shared" si="2"/>
        <v>4</v>
      </c>
      <c r="G4" s="5">
        <f t="shared" si="3"/>
        <v>2</v>
      </c>
      <c r="H4" s="9">
        <f>Groupset!H3</f>
        <v>8.9</v>
      </c>
    </row>
    <row r="5" spans="1:8" ht="11.25" customHeight="1" x14ac:dyDescent="0.2">
      <c r="A5" s="5" t="s">
        <v>14</v>
      </c>
      <c r="B5" s="6" t="s">
        <v>15</v>
      </c>
      <c r="C5" s="10">
        <f t="shared" si="0"/>
        <v>2</v>
      </c>
      <c r="D5" s="8">
        <f t="shared" si="1"/>
        <v>36</v>
      </c>
      <c r="E5" s="5">
        <f>UVA!E22</f>
        <v>34</v>
      </c>
      <c r="F5" s="5">
        <f t="shared" si="2"/>
        <v>1</v>
      </c>
      <c r="G5" s="5">
        <f t="shared" si="3"/>
        <v>6</v>
      </c>
      <c r="H5" s="9">
        <f>Groupset!H7</f>
        <v>8.3000000000000007</v>
      </c>
    </row>
    <row r="6" spans="1:8" ht="11.25" customHeight="1" x14ac:dyDescent="0.2">
      <c r="A6" s="5" t="s">
        <v>16</v>
      </c>
      <c r="B6" s="6" t="s">
        <v>17</v>
      </c>
      <c r="C6" s="10">
        <f t="shared" si="0"/>
        <v>1</v>
      </c>
      <c r="D6" s="8">
        <f t="shared" si="1"/>
        <v>46</v>
      </c>
      <c r="E6" s="5">
        <f>UCB!E26</f>
        <v>34</v>
      </c>
      <c r="F6" s="5">
        <f t="shared" si="2"/>
        <v>6</v>
      </c>
      <c r="G6" s="5">
        <f t="shared" si="3"/>
        <v>1</v>
      </c>
      <c r="H6" s="9">
        <f>Groupset!H2</f>
        <v>9.15</v>
      </c>
    </row>
    <row r="7" spans="1:8" ht="11.25" customHeight="1" x14ac:dyDescent="0.2">
      <c r="A7" s="5" t="s">
        <v>18</v>
      </c>
      <c r="B7" s="6" t="s">
        <v>19</v>
      </c>
      <c r="C7" s="10">
        <f t="shared" si="0"/>
        <v>5</v>
      </c>
      <c r="D7" s="8">
        <f t="shared" si="1"/>
        <v>23</v>
      </c>
      <c r="E7" s="5">
        <f>'UCLA A'!E20</f>
        <v>19</v>
      </c>
      <c r="F7" s="5">
        <f t="shared" si="2"/>
        <v>2</v>
      </c>
      <c r="G7" s="5">
        <f t="shared" si="3"/>
        <v>3</v>
      </c>
      <c r="H7" s="9">
        <f>Groupset!H4</f>
        <v>8.8000000000000007</v>
      </c>
    </row>
    <row r="8" spans="1:8" ht="12" customHeight="1" x14ac:dyDescent="0.2">
      <c r="A8" s="5" t="s">
        <v>20</v>
      </c>
      <c r="B8" s="6" t="s">
        <v>21</v>
      </c>
      <c r="C8" s="11">
        <f t="shared" si="0"/>
        <v>6</v>
      </c>
      <c r="D8" s="8">
        <f t="shared" si="1"/>
        <v>21</v>
      </c>
      <c r="E8" s="5">
        <f>'UCLA B'!E16</f>
        <v>19</v>
      </c>
      <c r="F8" s="5">
        <f t="shared" si="2"/>
        <v>1</v>
      </c>
      <c r="G8" s="5">
        <f t="shared" si="3"/>
        <v>7</v>
      </c>
      <c r="H8" s="9">
        <f>Groupset!H8</f>
        <v>8.0500000000000007</v>
      </c>
    </row>
    <row r="9" spans="1:8" ht="11.25" customHeight="1" x14ac:dyDescent="0.2">
      <c r="A9" s="12"/>
      <c r="B9" s="12"/>
      <c r="C9" s="12"/>
      <c r="D9" s="12"/>
      <c r="E9" s="12"/>
      <c r="F9" s="12"/>
      <c r="G9" s="12"/>
      <c r="H9" s="12"/>
    </row>
    <row r="10" spans="1:8" ht="11.25" customHeight="1" x14ac:dyDescent="0.2">
      <c r="A10" s="12"/>
      <c r="B10" s="12"/>
      <c r="C10" s="12"/>
      <c r="D10" s="12"/>
      <c r="E10" s="12"/>
      <c r="F10" s="12"/>
      <c r="G10" s="12"/>
      <c r="H10" s="12"/>
    </row>
    <row r="11" spans="1:8" ht="11.25" customHeight="1" x14ac:dyDescent="0.2">
      <c r="A11" s="12"/>
      <c r="B11" s="12"/>
      <c r="C11" s="12"/>
      <c r="D11" s="12"/>
      <c r="E11" s="12"/>
      <c r="F11" s="12"/>
      <c r="G11" s="12"/>
      <c r="H11" s="12"/>
    </row>
    <row r="12" spans="1:8" ht="11.25" customHeight="1" x14ac:dyDescent="0.2">
      <c r="A12" s="12"/>
      <c r="B12" s="12"/>
      <c r="C12" s="12"/>
      <c r="D12" s="12"/>
      <c r="E12" s="12"/>
      <c r="F12" s="12"/>
      <c r="G12" s="12"/>
      <c r="H12" s="12"/>
    </row>
    <row r="13" spans="1:8" ht="11.25" customHeight="1" x14ac:dyDescent="0.2">
      <c r="A13" s="12"/>
      <c r="B13" s="12"/>
      <c r="C13" s="12"/>
      <c r="D13" s="12"/>
      <c r="E13" s="12"/>
      <c r="F13" s="12"/>
      <c r="G13" s="12"/>
      <c r="H13" s="12"/>
    </row>
    <row r="14" spans="1:8" ht="11.25" customHeight="1" x14ac:dyDescent="0.2">
      <c r="A14" s="12"/>
      <c r="B14" s="12"/>
      <c r="C14" s="12"/>
      <c r="D14" s="12"/>
      <c r="E14" s="12"/>
      <c r="F14" s="12"/>
      <c r="G14" s="12"/>
      <c r="H14" s="12"/>
    </row>
    <row r="15" spans="1:8" ht="11.25" customHeight="1" x14ac:dyDescent="0.2">
      <c r="A15" s="12"/>
      <c r="B15" s="12"/>
      <c r="C15" s="12"/>
      <c r="D15" s="12"/>
      <c r="E15" s="12"/>
      <c r="F15" s="12"/>
      <c r="G15" s="12"/>
      <c r="H15" s="12"/>
    </row>
    <row r="16" spans="1:8" ht="11.25" customHeight="1" x14ac:dyDescent="0.2">
      <c r="A16" s="12"/>
      <c r="B16" s="12"/>
      <c r="C16" s="12"/>
      <c r="D16" s="12"/>
      <c r="E16" s="12"/>
      <c r="F16" s="12"/>
      <c r="G16" s="12"/>
      <c r="H16" s="12"/>
    </row>
    <row r="17" spans="1:8" ht="11.25" customHeight="1" x14ac:dyDescent="0.2">
      <c r="A17" s="12"/>
      <c r="B17" s="12"/>
      <c r="C17" s="12"/>
      <c r="D17" s="12"/>
      <c r="E17" s="12"/>
      <c r="F17" s="12"/>
      <c r="G17" s="12"/>
      <c r="H17" s="12"/>
    </row>
    <row r="18" spans="1:8" ht="11.25" customHeight="1" x14ac:dyDescent="0.2">
      <c r="A18" s="12"/>
      <c r="B18" s="12"/>
      <c r="C18" s="12"/>
      <c r="D18" s="12"/>
      <c r="E18" s="12"/>
      <c r="F18" s="12"/>
      <c r="G18" s="12"/>
      <c r="H18" s="12"/>
    </row>
    <row r="19" spans="1:8" ht="11.25" customHeight="1" x14ac:dyDescent="0.2">
      <c r="A19" s="12"/>
      <c r="B19" s="12"/>
      <c r="C19" s="12"/>
      <c r="D19" s="12"/>
      <c r="E19" s="12"/>
      <c r="F19" s="12"/>
      <c r="G19" s="12"/>
      <c r="H19" s="12"/>
    </row>
    <row r="20" spans="1:8" ht="11.25" customHeight="1" x14ac:dyDescent="0.2">
      <c r="A20" s="12"/>
      <c r="B20" s="12"/>
      <c r="C20" s="12"/>
      <c r="D20" s="12"/>
      <c r="E20" s="12"/>
      <c r="F20" s="12"/>
      <c r="G20" s="12"/>
      <c r="H2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J17" sqref="J17"/>
    </sheetView>
  </sheetViews>
  <sheetFormatPr defaultColWidth="17.28515625" defaultRowHeight="15.75" customHeight="1" x14ac:dyDescent="0.2"/>
  <cols>
    <col min="1" max="1" width="8.140625" style="54" customWidth="1"/>
    <col min="2" max="2" width="11.7109375" style="54" customWidth="1"/>
    <col min="3" max="3" width="23.7109375" style="54" customWidth="1"/>
    <col min="4" max="5" width="10.42578125" style="54" customWidth="1"/>
    <col min="6" max="6" width="12.7109375" style="54" customWidth="1"/>
    <col min="7" max="7" width="17" style="54" customWidth="1"/>
    <col min="8" max="8" width="9.42578125" style="54" customWidth="1"/>
    <col min="9" max="9" width="5.42578125" style="54" customWidth="1"/>
    <col min="10" max="10" width="22" style="54" customWidth="1"/>
    <col min="11" max="16384" width="17.28515625" style="54"/>
  </cols>
  <sheetData>
    <row r="1" spans="1:27" ht="15.75" customHeight="1" x14ac:dyDescent="0.2">
      <c r="A1" s="49" t="s">
        <v>22</v>
      </c>
      <c r="B1" s="50" t="s">
        <v>23</v>
      </c>
      <c r="C1" s="51" t="s">
        <v>24</v>
      </c>
      <c r="D1" s="52" t="s">
        <v>25</v>
      </c>
      <c r="E1" s="52" t="s">
        <v>26</v>
      </c>
      <c r="F1" s="52" t="s">
        <v>27</v>
      </c>
      <c r="G1" s="52" t="s">
        <v>28</v>
      </c>
      <c r="H1" s="52" t="s">
        <v>29</v>
      </c>
      <c r="I1" s="52" t="s">
        <v>30</v>
      </c>
      <c r="J1" s="52" t="s">
        <v>31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5.75" customHeight="1" x14ac:dyDescent="0.2">
      <c r="A2" s="55">
        <v>5</v>
      </c>
      <c r="B2" s="56" t="s">
        <v>32</v>
      </c>
      <c r="C2" s="57" t="s">
        <v>33</v>
      </c>
      <c r="D2" s="52">
        <v>3.9</v>
      </c>
      <c r="E2" s="52">
        <v>2.65</v>
      </c>
      <c r="F2" s="52">
        <v>2.6</v>
      </c>
      <c r="G2" s="58"/>
      <c r="H2" s="60">
        <f t="shared" ref="H2:H8" si="0">SUM(D2:F2)-G2</f>
        <v>9.15</v>
      </c>
      <c r="I2" s="58">
        <f t="shared" ref="I2:I8" si="1">RANK(H2,$H$2:$H$8)</f>
        <v>1</v>
      </c>
      <c r="J2" s="58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 x14ac:dyDescent="0.2">
      <c r="A3" s="55">
        <v>4</v>
      </c>
      <c r="B3" s="56" t="s">
        <v>34</v>
      </c>
      <c r="C3" s="57" t="s">
        <v>35</v>
      </c>
      <c r="D3" s="52">
        <v>3.8</v>
      </c>
      <c r="E3" s="52">
        <v>2.5</v>
      </c>
      <c r="F3" s="52">
        <v>2.6</v>
      </c>
      <c r="G3" s="58"/>
      <c r="H3" s="60">
        <f t="shared" si="0"/>
        <v>8.9</v>
      </c>
      <c r="I3" s="58">
        <f t="shared" si="1"/>
        <v>2</v>
      </c>
      <c r="J3" s="58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 x14ac:dyDescent="0.2">
      <c r="A4" s="55">
        <v>7</v>
      </c>
      <c r="B4" s="56" t="s">
        <v>36</v>
      </c>
      <c r="C4" s="57" t="s">
        <v>37</v>
      </c>
      <c r="D4" s="52">
        <v>3.7</v>
      </c>
      <c r="E4" s="52">
        <v>2.6</v>
      </c>
      <c r="F4" s="52">
        <v>2.5</v>
      </c>
      <c r="G4" s="58"/>
      <c r="H4" s="60">
        <f t="shared" si="0"/>
        <v>8.8000000000000007</v>
      </c>
      <c r="I4" s="58">
        <f t="shared" si="1"/>
        <v>3</v>
      </c>
      <c r="J4" s="58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 x14ac:dyDescent="0.2">
      <c r="A5" s="55">
        <v>3</v>
      </c>
      <c r="B5" s="56" t="s">
        <v>38</v>
      </c>
      <c r="C5" s="57" t="s">
        <v>39</v>
      </c>
      <c r="D5" s="52">
        <v>3.9</v>
      </c>
      <c r="E5" s="52">
        <v>2.4500000000000002</v>
      </c>
      <c r="F5" s="52">
        <v>2.2000000000000002</v>
      </c>
      <c r="G5" s="58"/>
      <c r="H5" s="60">
        <f t="shared" si="0"/>
        <v>8.5500000000000007</v>
      </c>
      <c r="I5" s="58">
        <f t="shared" si="1"/>
        <v>4</v>
      </c>
      <c r="J5" s="58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 x14ac:dyDescent="0.2">
      <c r="A6" s="55">
        <v>6</v>
      </c>
      <c r="B6" s="56" t="s">
        <v>40</v>
      </c>
      <c r="C6" s="57" t="s">
        <v>41</v>
      </c>
      <c r="D6" s="52">
        <v>3.7</v>
      </c>
      <c r="E6" s="52">
        <v>2.5499999999999998</v>
      </c>
      <c r="F6" s="52">
        <v>2.35</v>
      </c>
      <c r="G6" s="52">
        <v>0.2</v>
      </c>
      <c r="H6" s="60">
        <f t="shared" si="0"/>
        <v>8.4</v>
      </c>
      <c r="I6" s="58">
        <f t="shared" si="1"/>
        <v>5</v>
      </c>
      <c r="J6" s="52" t="s">
        <v>42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 x14ac:dyDescent="0.2">
      <c r="A7" s="55">
        <v>2</v>
      </c>
      <c r="B7" s="56" t="s">
        <v>43</v>
      </c>
      <c r="C7" s="57" t="s">
        <v>44</v>
      </c>
      <c r="D7" s="52">
        <v>3.6</v>
      </c>
      <c r="E7" s="52">
        <v>2.2999999999999998</v>
      </c>
      <c r="F7" s="52">
        <v>2.4</v>
      </c>
      <c r="G7" s="58"/>
      <c r="H7" s="60">
        <f t="shared" si="0"/>
        <v>8.3000000000000007</v>
      </c>
      <c r="I7" s="58">
        <f t="shared" si="1"/>
        <v>6</v>
      </c>
      <c r="J7" s="58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 x14ac:dyDescent="0.2">
      <c r="A8" s="55">
        <v>1</v>
      </c>
      <c r="B8" s="56" t="s">
        <v>45</v>
      </c>
      <c r="C8" s="59" t="s">
        <v>46</v>
      </c>
      <c r="D8" s="52">
        <v>3.5</v>
      </c>
      <c r="E8" s="52">
        <v>2.35</v>
      </c>
      <c r="F8" s="52">
        <v>2.2000000000000002</v>
      </c>
      <c r="G8" s="58"/>
      <c r="H8" s="60">
        <f t="shared" si="0"/>
        <v>8.0500000000000007</v>
      </c>
      <c r="I8" s="58">
        <f t="shared" si="1"/>
        <v>7</v>
      </c>
      <c r="J8" s="58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.75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1.2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1.2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1.2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1.2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1.2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1.2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1.2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1.2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1.25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1.25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1.25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1.25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1.25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1.2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1.25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1.25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1.25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1.25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1.25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1.2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1.2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1.2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1.2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1.25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1.2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1.25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1.25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1.25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1.25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1.25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1.25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1.25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1.25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1.25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1.25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1.25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1.25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1.25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1.25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1.25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1.25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1.25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1.25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1.25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1.25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1.25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1.25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1.25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1.25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1.25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1.25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1.25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1.25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1.25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1.25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1.25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1.25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1.25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1.25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1.25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1.25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1.25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1.25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1.25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1.25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1.25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1.25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1.25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1.25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1.25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 ht="11.25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 ht="11.25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 ht="11.25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 ht="11.25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ht="11.25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1.25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11.25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 ht="11.25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ht="11.25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 ht="11.25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:27" ht="11.25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27" ht="11.25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 ht="11.25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 ht="11.25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ht="11.25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 ht="11.25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 ht="11.25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:27" ht="11.25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 ht="11.25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 ht="11.25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 ht="11.25" x14ac:dyDescent="0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 ht="11.25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 ht="11.25" x14ac:dyDescent="0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7" ht="11.25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1:27" ht="11.25" x14ac:dyDescent="0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1:27" ht="11.25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1:27" ht="11.25" x14ac:dyDescent="0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1:27" ht="11.25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7" ht="11.25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1:27" ht="11.25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1:27" ht="11.25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</row>
    <row r="132" spans="1:27" ht="11.25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spans="1:27" ht="11.25" x14ac:dyDescent="0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</row>
    <row r="134" spans="1:27" ht="11.25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</row>
    <row r="135" spans="1:27" ht="11.25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1:27" ht="11.25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ht="11.25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1:27" ht="11.25" x14ac:dyDescent="0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</row>
    <row r="139" spans="1:27" ht="11.25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</row>
    <row r="140" spans="1:27" ht="11.25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</row>
    <row r="141" spans="1:27" ht="11.25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</row>
    <row r="142" spans="1:27" ht="11.25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</row>
    <row r="143" spans="1:27" ht="11.25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</row>
    <row r="144" spans="1:27" ht="11.25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</row>
    <row r="145" spans="1:27" ht="11.25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</row>
    <row r="146" spans="1:27" ht="11.25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</row>
    <row r="147" spans="1:27" ht="11.25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</row>
    <row r="148" spans="1:27" ht="11.25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</row>
    <row r="149" spans="1:27" ht="11.25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</row>
    <row r="150" spans="1:27" ht="11.25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</row>
    <row r="151" spans="1:27" ht="11.25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</row>
    <row r="152" spans="1:27" ht="11.25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</row>
    <row r="153" spans="1:27" ht="11.25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</row>
    <row r="154" spans="1:27" ht="11.25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</row>
    <row r="155" spans="1:27" ht="11.25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</row>
    <row r="156" spans="1:27" ht="11.25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</row>
    <row r="157" spans="1:27" ht="11.25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</row>
    <row r="158" spans="1:27" ht="11.25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</row>
    <row r="159" spans="1:27" ht="11.25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</row>
    <row r="160" spans="1:27" ht="11.25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</row>
    <row r="161" spans="1:27" ht="11.25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</row>
    <row r="162" spans="1:27" ht="11.25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</row>
    <row r="163" spans="1:27" ht="11.25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</row>
    <row r="164" spans="1:27" ht="11.25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</row>
    <row r="165" spans="1:27" ht="11.25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</row>
    <row r="166" spans="1:27" ht="11.25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1:27" ht="11.25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8" spans="1:27" ht="11.25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</row>
    <row r="169" spans="1:27" ht="11.25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</row>
    <row r="170" spans="1:27" ht="11.25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</row>
    <row r="171" spans="1:27" ht="11.25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</row>
    <row r="172" spans="1:27" ht="11.25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</row>
    <row r="173" spans="1:27" ht="11.25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</row>
    <row r="174" spans="1:27" ht="11.25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</row>
    <row r="175" spans="1:27" ht="11.25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</row>
    <row r="176" spans="1:27" ht="11.25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</row>
    <row r="177" spans="1:27" ht="11.25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</row>
    <row r="178" spans="1:27" ht="11.25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</row>
    <row r="179" spans="1:27" ht="11.25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</row>
    <row r="180" spans="1:27" ht="11.25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</row>
    <row r="181" spans="1:27" ht="11.25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</row>
    <row r="182" spans="1:27" ht="11.25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</row>
    <row r="183" spans="1:27" ht="11.25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</row>
    <row r="184" spans="1:27" ht="11.25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</row>
    <row r="185" spans="1:27" ht="11.25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</row>
    <row r="186" spans="1:27" ht="11.25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</row>
    <row r="187" spans="1:27" ht="11.25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</row>
    <row r="188" spans="1:27" ht="11.25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</row>
    <row r="189" spans="1:27" ht="11.25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</row>
    <row r="190" spans="1:27" ht="11.25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</row>
    <row r="191" spans="1:27" ht="11.25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</row>
    <row r="192" spans="1:27" ht="11.25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</row>
    <row r="193" spans="1:27" ht="11.25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</row>
    <row r="194" spans="1:27" ht="11.25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</row>
    <row r="195" spans="1:27" ht="11.25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</row>
    <row r="196" spans="1:27" ht="11.25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</row>
    <row r="197" spans="1:27" ht="11.25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</row>
    <row r="198" spans="1:27" ht="11.25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</row>
    <row r="199" spans="1:27" ht="11.25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</row>
    <row r="200" spans="1:27" ht="11.25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</row>
    <row r="201" spans="1:27" ht="11.25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</row>
    <row r="202" spans="1:27" ht="11.25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</row>
    <row r="203" spans="1:27" ht="11.25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</row>
    <row r="204" spans="1:27" ht="11.25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</row>
    <row r="205" spans="1:27" ht="11.25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</row>
    <row r="206" spans="1:27" ht="11.25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</row>
    <row r="207" spans="1:27" ht="11.25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</row>
    <row r="208" spans="1:27" ht="11.25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</row>
    <row r="209" spans="1:27" ht="11.25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</row>
    <row r="210" spans="1:27" ht="11.25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</row>
    <row r="211" spans="1:27" ht="11.25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</row>
    <row r="212" spans="1:27" ht="11.25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</row>
    <row r="213" spans="1:27" ht="11.25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</row>
    <row r="214" spans="1:27" ht="11.25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</row>
    <row r="215" spans="1:27" ht="11.25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</row>
    <row r="216" spans="1:27" ht="11.25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</row>
    <row r="217" spans="1:27" ht="11.25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</row>
    <row r="218" spans="1:27" ht="11.25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</row>
    <row r="219" spans="1:27" ht="11.25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</row>
    <row r="220" spans="1:27" ht="11.25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</row>
    <row r="221" spans="1:27" ht="11.25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</row>
    <row r="222" spans="1:27" ht="11.25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</row>
    <row r="223" spans="1:27" ht="11.25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</row>
    <row r="224" spans="1:27" ht="11.25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</row>
    <row r="225" spans="1:27" ht="11.25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</row>
    <row r="226" spans="1:27" ht="11.25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</row>
    <row r="227" spans="1:27" ht="11.25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</row>
    <row r="228" spans="1:27" ht="11.25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</row>
    <row r="229" spans="1:27" ht="11.25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</row>
    <row r="230" spans="1:27" ht="11.25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</row>
    <row r="231" spans="1:27" ht="11.25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</row>
    <row r="232" spans="1:27" ht="11.25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</row>
    <row r="233" spans="1:27" ht="11.25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</row>
    <row r="234" spans="1:27" ht="11.25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</row>
    <row r="235" spans="1:27" ht="11.25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</row>
    <row r="236" spans="1:27" ht="11.25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</row>
    <row r="237" spans="1:27" ht="11.25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</row>
    <row r="238" spans="1:27" ht="11.25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</row>
    <row r="239" spans="1:27" ht="11.25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</row>
    <row r="240" spans="1:27" ht="11.25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</row>
    <row r="241" spans="1:27" ht="11.25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</row>
    <row r="242" spans="1:27" ht="11.25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</row>
    <row r="243" spans="1:27" ht="11.25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</row>
    <row r="244" spans="1:27" ht="11.25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</row>
    <row r="245" spans="1:27" ht="11.25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</row>
    <row r="246" spans="1:27" ht="11.25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</row>
    <row r="247" spans="1:27" ht="11.25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</row>
    <row r="248" spans="1:27" ht="11.25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</row>
    <row r="249" spans="1:27" ht="11.25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</row>
    <row r="250" spans="1:27" ht="11.25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</row>
    <row r="251" spans="1:27" ht="11.25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</row>
    <row r="252" spans="1:27" ht="11.25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</row>
    <row r="253" spans="1:27" ht="11.25" x14ac:dyDescent="0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</row>
    <row r="254" spans="1:27" ht="11.25" x14ac:dyDescent="0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</row>
    <row r="255" spans="1:27" ht="11.25" x14ac:dyDescent="0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</row>
    <row r="256" spans="1:27" ht="11.25" x14ac:dyDescent="0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</row>
    <row r="257" spans="1:27" ht="11.25" x14ac:dyDescent="0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</row>
    <row r="258" spans="1:27" ht="11.25" x14ac:dyDescent="0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</row>
    <row r="259" spans="1:27" ht="11.25" x14ac:dyDescent="0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</row>
    <row r="260" spans="1:27" ht="11.25" x14ac:dyDescent="0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</row>
    <row r="261" spans="1:27" ht="11.25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</row>
    <row r="262" spans="1:27" ht="11.25" x14ac:dyDescent="0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</row>
    <row r="263" spans="1:27" ht="11.25" x14ac:dyDescent="0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</row>
    <row r="264" spans="1:27" ht="11.25" x14ac:dyDescent="0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</row>
    <row r="265" spans="1:27" ht="11.25" x14ac:dyDescent="0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</row>
    <row r="266" spans="1:27" ht="11.25" x14ac:dyDescent="0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</row>
    <row r="267" spans="1:27" ht="11.25" x14ac:dyDescent="0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</row>
    <row r="268" spans="1:27" ht="11.25" x14ac:dyDescent="0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</row>
    <row r="269" spans="1:27" ht="11.25" x14ac:dyDescent="0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</row>
    <row r="270" spans="1:27" ht="11.25" x14ac:dyDescent="0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</row>
    <row r="271" spans="1:27" ht="11.25" x14ac:dyDescent="0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</row>
    <row r="272" spans="1:27" ht="11.25" x14ac:dyDescent="0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</row>
    <row r="273" spans="1:27" ht="11.25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</row>
    <row r="274" spans="1:27" ht="11.25" x14ac:dyDescent="0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</row>
    <row r="275" spans="1:27" ht="11.25" x14ac:dyDescent="0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</row>
    <row r="276" spans="1:27" ht="11.25" x14ac:dyDescent="0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</row>
    <row r="277" spans="1:27" ht="11.25" x14ac:dyDescent="0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</row>
    <row r="278" spans="1:27" ht="11.25" x14ac:dyDescent="0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</row>
    <row r="279" spans="1:27" ht="11.25" x14ac:dyDescent="0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</row>
    <row r="280" spans="1:27" ht="11.25" x14ac:dyDescent="0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</row>
    <row r="281" spans="1:27" ht="11.25" x14ac:dyDescent="0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</row>
    <row r="282" spans="1:27" ht="11.25" x14ac:dyDescent="0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</row>
    <row r="283" spans="1:27" ht="11.25" x14ac:dyDescent="0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</row>
    <row r="284" spans="1:27" ht="11.25" x14ac:dyDescent="0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</row>
    <row r="285" spans="1:27" ht="11.25" x14ac:dyDescent="0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</row>
    <row r="286" spans="1:27" ht="11.25" x14ac:dyDescent="0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</row>
    <row r="287" spans="1:27" ht="11.25" x14ac:dyDescent="0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</row>
    <row r="288" spans="1:27" ht="11.25" x14ac:dyDescent="0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</row>
    <row r="289" spans="1:27" ht="11.25" x14ac:dyDescent="0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</row>
    <row r="290" spans="1:27" ht="11.25" x14ac:dyDescent="0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</row>
    <row r="291" spans="1:27" ht="11.25" x14ac:dyDescent="0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</row>
    <row r="292" spans="1:27" ht="11.25" x14ac:dyDescent="0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</row>
    <row r="293" spans="1:27" ht="11.25" x14ac:dyDescent="0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</row>
    <row r="294" spans="1:27" ht="11.25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</row>
    <row r="295" spans="1:27" ht="11.25" x14ac:dyDescent="0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</row>
    <row r="296" spans="1:27" ht="11.25" x14ac:dyDescent="0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</row>
    <row r="297" spans="1:27" ht="11.25" x14ac:dyDescent="0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</row>
    <row r="298" spans="1:27" ht="11.25" x14ac:dyDescent="0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</row>
    <row r="299" spans="1:27" ht="11.25" x14ac:dyDescent="0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</row>
    <row r="300" spans="1:27" ht="11.25" x14ac:dyDescent="0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</row>
    <row r="301" spans="1:27" ht="11.25" x14ac:dyDescent="0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</row>
    <row r="302" spans="1:27" ht="11.25" x14ac:dyDescent="0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</row>
    <row r="303" spans="1:27" ht="11.25" x14ac:dyDescent="0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</row>
    <row r="304" spans="1:27" ht="11.25" x14ac:dyDescent="0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</row>
    <row r="305" spans="1:27" ht="11.25" x14ac:dyDescent="0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</row>
    <row r="306" spans="1:27" ht="11.25" x14ac:dyDescent="0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</row>
    <row r="307" spans="1:27" ht="11.25" x14ac:dyDescent="0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</row>
    <row r="308" spans="1:27" ht="11.25" x14ac:dyDescent="0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</row>
    <row r="309" spans="1:27" ht="11.25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</row>
    <row r="310" spans="1:27" ht="11.25" x14ac:dyDescent="0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</row>
    <row r="311" spans="1:27" ht="11.25" x14ac:dyDescent="0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</row>
    <row r="312" spans="1:27" ht="11.25" x14ac:dyDescent="0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</row>
    <row r="313" spans="1:27" ht="11.25" x14ac:dyDescent="0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</row>
    <row r="314" spans="1:27" ht="11.25" x14ac:dyDescent="0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</row>
    <row r="315" spans="1:27" ht="11.25" x14ac:dyDescent="0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</row>
    <row r="316" spans="1:27" ht="11.25" x14ac:dyDescent="0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</row>
    <row r="317" spans="1:27" ht="11.25" x14ac:dyDescent="0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</row>
    <row r="318" spans="1:27" ht="11.25" x14ac:dyDescent="0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</row>
    <row r="319" spans="1:27" ht="11.25" x14ac:dyDescent="0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</row>
    <row r="320" spans="1:27" ht="11.25" x14ac:dyDescent="0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</row>
    <row r="321" spans="1:27" ht="11.25" x14ac:dyDescent="0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</row>
    <row r="322" spans="1:27" ht="11.25" x14ac:dyDescent="0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</row>
    <row r="323" spans="1:27" ht="11.25" x14ac:dyDescent="0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</row>
    <row r="324" spans="1:27" ht="11.25" x14ac:dyDescent="0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</row>
    <row r="325" spans="1:27" ht="11.25" x14ac:dyDescent="0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</row>
    <row r="326" spans="1:27" ht="11.25" x14ac:dyDescent="0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</row>
    <row r="327" spans="1:27" ht="11.25" x14ac:dyDescent="0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</row>
    <row r="328" spans="1:27" ht="11.25" x14ac:dyDescent="0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</row>
    <row r="329" spans="1:27" ht="11.25" x14ac:dyDescent="0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</row>
    <row r="330" spans="1:27" ht="11.25" x14ac:dyDescent="0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</row>
    <row r="331" spans="1:27" ht="11.25" x14ac:dyDescent="0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</row>
    <row r="332" spans="1:27" ht="11.25" x14ac:dyDescent="0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</row>
    <row r="333" spans="1:27" ht="11.25" x14ac:dyDescent="0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</row>
    <row r="334" spans="1:27" ht="11.25" x14ac:dyDescent="0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</row>
    <row r="335" spans="1:27" ht="11.25" x14ac:dyDescent="0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</row>
    <row r="336" spans="1:27" ht="11.25" x14ac:dyDescent="0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</row>
    <row r="337" spans="1:27" ht="11.25" x14ac:dyDescent="0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</row>
    <row r="338" spans="1:27" ht="11.25" x14ac:dyDescent="0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</row>
    <row r="339" spans="1:27" ht="11.25" x14ac:dyDescent="0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</row>
    <row r="340" spans="1:27" ht="11.25" x14ac:dyDescent="0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</row>
    <row r="341" spans="1:27" ht="11.25" x14ac:dyDescent="0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</row>
    <row r="342" spans="1:27" ht="11.25" x14ac:dyDescent="0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</row>
    <row r="343" spans="1:27" ht="11.25" x14ac:dyDescent="0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</row>
    <row r="344" spans="1:27" ht="11.25" x14ac:dyDescent="0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</row>
    <row r="345" spans="1:27" ht="11.25" x14ac:dyDescent="0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</row>
    <row r="346" spans="1:27" ht="11.25" x14ac:dyDescent="0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</row>
    <row r="347" spans="1:27" ht="11.25" x14ac:dyDescent="0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</row>
    <row r="348" spans="1:27" ht="11.25" x14ac:dyDescent="0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</row>
    <row r="349" spans="1:27" ht="11.25" x14ac:dyDescent="0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</row>
    <row r="350" spans="1:27" ht="11.25" x14ac:dyDescent="0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</row>
    <row r="351" spans="1:27" ht="11.25" x14ac:dyDescent="0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</row>
    <row r="352" spans="1:27" ht="11.25" x14ac:dyDescent="0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</row>
    <row r="353" spans="1:27" ht="11.25" x14ac:dyDescent="0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</row>
    <row r="354" spans="1:27" ht="11.25" x14ac:dyDescent="0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</row>
    <row r="355" spans="1:27" ht="11.25" x14ac:dyDescent="0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</row>
    <row r="356" spans="1:27" ht="11.25" x14ac:dyDescent="0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</row>
    <row r="357" spans="1:27" ht="11.25" x14ac:dyDescent="0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</row>
    <row r="358" spans="1:27" ht="11.25" x14ac:dyDescent="0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</row>
    <row r="359" spans="1:27" ht="11.25" x14ac:dyDescent="0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</row>
    <row r="360" spans="1:27" ht="11.25" x14ac:dyDescent="0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</row>
    <row r="361" spans="1:27" ht="11.25" x14ac:dyDescent="0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</row>
    <row r="362" spans="1:27" ht="11.25" x14ac:dyDescent="0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</row>
    <row r="363" spans="1:27" ht="11.25" x14ac:dyDescent="0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</row>
    <row r="364" spans="1:27" ht="11.25" x14ac:dyDescent="0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</row>
    <row r="365" spans="1:27" ht="11.25" x14ac:dyDescent="0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</row>
    <row r="366" spans="1:27" ht="11.25" x14ac:dyDescent="0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</row>
    <row r="367" spans="1:27" ht="11.25" x14ac:dyDescent="0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</row>
    <row r="368" spans="1:27" ht="11.25" x14ac:dyDescent="0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</row>
    <row r="369" spans="1:27" ht="11.25" x14ac:dyDescent="0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</row>
    <row r="370" spans="1:27" ht="11.25" x14ac:dyDescent="0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</row>
    <row r="371" spans="1:27" ht="11.25" x14ac:dyDescent="0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</row>
    <row r="372" spans="1:27" ht="11.25" x14ac:dyDescent="0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</row>
    <row r="373" spans="1:27" ht="11.25" x14ac:dyDescent="0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</row>
    <row r="374" spans="1:27" ht="11.25" x14ac:dyDescent="0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</row>
    <row r="375" spans="1:27" ht="11.25" x14ac:dyDescent="0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</row>
    <row r="376" spans="1:27" ht="11.25" x14ac:dyDescent="0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</row>
    <row r="377" spans="1:27" ht="11.25" x14ac:dyDescent="0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</row>
    <row r="378" spans="1:27" ht="11.25" x14ac:dyDescent="0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</row>
    <row r="379" spans="1:27" ht="11.25" x14ac:dyDescent="0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</row>
    <row r="380" spans="1:27" ht="11.25" x14ac:dyDescent="0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</row>
    <row r="381" spans="1:27" ht="11.25" x14ac:dyDescent="0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</row>
    <row r="382" spans="1:27" ht="11.25" x14ac:dyDescent="0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</row>
    <row r="383" spans="1:27" ht="11.25" x14ac:dyDescent="0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</row>
    <row r="384" spans="1:27" ht="11.25" x14ac:dyDescent="0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</row>
    <row r="385" spans="1:27" ht="11.25" x14ac:dyDescent="0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</row>
    <row r="386" spans="1:27" ht="11.25" x14ac:dyDescent="0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</row>
    <row r="387" spans="1:27" ht="11.25" x14ac:dyDescent="0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</row>
    <row r="388" spans="1:27" ht="11.25" x14ac:dyDescent="0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</row>
    <row r="389" spans="1:27" ht="11.25" x14ac:dyDescent="0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</row>
    <row r="390" spans="1:27" ht="11.25" x14ac:dyDescent="0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</row>
    <row r="391" spans="1:27" ht="11.25" x14ac:dyDescent="0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</row>
    <row r="392" spans="1:27" ht="11.25" x14ac:dyDescent="0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</row>
    <row r="393" spans="1:27" ht="11.25" x14ac:dyDescent="0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</row>
    <row r="394" spans="1:27" ht="11.25" x14ac:dyDescent="0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</row>
    <row r="395" spans="1:27" ht="11.25" x14ac:dyDescent="0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</row>
    <row r="396" spans="1:27" ht="11.25" x14ac:dyDescent="0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</row>
    <row r="397" spans="1:27" ht="11.25" x14ac:dyDescent="0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</row>
    <row r="398" spans="1:27" ht="11.25" x14ac:dyDescent="0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</row>
    <row r="399" spans="1:27" ht="11.25" x14ac:dyDescent="0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</row>
    <row r="400" spans="1:27" ht="11.25" x14ac:dyDescent="0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</row>
    <row r="401" spans="1:27" ht="11.25" x14ac:dyDescent="0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</row>
    <row r="402" spans="1:27" ht="11.25" x14ac:dyDescent="0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</row>
    <row r="403" spans="1:27" ht="11.25" x14ac:dyDescent="0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</row>
    <row r="404" spans="1:27" ht="11.25" x14ac:dyDescent="0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</row>
    <row r="405" spans="1:27" ht="11.25" x14ac:dyDescent="0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</row>
    <row r="406" spans="1:27" ht="11.25" x14ac:dyDescent="0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</row>
    <row r="407" spans="1:27" ht="11.25" x14ac:dyDescent="0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</row>
    <row r="408" spans="1:27" ht="11.25" x14ac:dyDescent="0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</row>
    <row r="409" spans="1:27" ht="11.25" x14ac:dyDescent="0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</row>
    <row r="410" spans="1:27" ht="11.25" x14ac:dyDescent="0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</row>
    <row r="411" spans="1:27" ht="11.25" x14ac:dyDescent="0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</row>
    <row r="412" spans="1:27" ht="11.25" x14ac:dyDescent="0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</row>
    <row r="413" spans="1:27" ht="11.25" x14ac:dyDescent="0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</row>
    <row r="414" spans="1:27" ht="11.25" x14ac:dyDescent="0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</row>
    <row r="415" spans="1:27" ht="11.25" x14ac:dyDescent="0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</row>
    <row r="416" spans="1:27" ht="11.25" x14ac:dyDescent="0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</row>
    <row r="417" spans="1:27" ht="11.25" x14ac:dyDescent="0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</row>
    <row r="418" spans="1:27" ht="11.25" x14ac:dyDescent="0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</row>
    <row r="419" spans="1:27" ht="11.25" x14ac:dyDescent="0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</row>
    <row r="420" spans="1:27" ht="11.25" x14ac:dyDescent="0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</row>
    <row r="421" spans="1:27" ht="11.25" x14ac:dyDescent="0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</row>
    <row r="422" spans="1:27" ht="11.25" x14ac:dyDescent="0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</row>
    <row r="423" spans="1:27" ht="11.25" x14ac:dyDescent="0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</row>
    <row r="424" spans="1:27" ht="11.25" x14ac:dyDescent="0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</row>
    <row r="425" spans="1:27" ht="11.25" x14ac:dyDescent="0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</row>
    <row r="426" spans="1:27" ht="11.25" x14ac:dyDescent="0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</row>
    <row r="427" spans="1:27" ht="11.25" x14ac:dyDescent="0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</row>
    <row r="428" spans="1:27" ht="11.25" x14ac:dyDescent="0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</row>
    <row r="429" spans="1:27" ht="11.25" x14ac:dyDescent="0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</row>
    <row r="430" spans="1:27" ht="11.25" x14ac:dyDescent="0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</row>
    <row r="431" spans="1:27" ht="11.25" x14ac:dyDescent="0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</row>
    <row r="432" spans="1:27" ht="11.25" x14ac:dyDescent="0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</row>
    <row r="433" spans="1:27" ht="11.25" x14ac:dyDescent="0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</row>
    <row r="434" spans="1:27" ht="11.25" x14ac:dyDescent="0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</row>
    <row r="435" spans="1:27" ht="11.25" x14ac:dyDescent="0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</row>
    <row r="436" spans="1:27" ht="11.25" x14ac:dyDescent="0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</row>
    <row r="437" spans="1:27" ht="11.25" x14ac:dyDescent="0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</row>
    <row r="438" spans="1:27" ht="11.25" x14ac:dyDescent="0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</row>
    <row r="439" spans="1:27" ht="11.25" x14ac:dyDescent="0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</row>
    <row r="440" spans="1:27" ht="11.25" x14ac:dyDescent="0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</row>
    <row r="441" spans="1:27" ht="11.25" x14ac:dyDescent="0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</row>
    <row r="442" spans="1:27" ht="11.25" x14ac:dyDescent="0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</row>
    <row r="443" spans="1:27" ht="11.25" x14ac:dyDescent="0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</row>
    <row r="444" spans="1:27" ht="11.25" x14ac:dyDescent="0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</row>
    <row r="445" spans="1:27" ht="11.25" x14ac:dyDescent="0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</row>
    <row r="446" spans="1:27" ht="11.25" x14ac:dyDescent="0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</row>
    <row r="447" spans="1:27" ht="11.25" x14ac:dyDescent="0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</row>
    <row r="448" spans="1:27" ht="11.25" x14ac:dyDescent="0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</row>
    <row r="449" spans="1:27" ht="11.25" x14ac:dyDescent="0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</row>
    <row r="450" spans="1:27" ht="11.25" x14ac:dyDescent="0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</row>
    <row r="451" spans="1:27" ht="11.25" x14ac:dyDescent="0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</row>
    <row r="452" spans="1:27" ht="11.25" x14ac:dyDescent="0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</row>
    <row r="453" spans="1:27" ht="11.25" x14ac:dyDescent="0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</row>
    <row r="454" spans="1:27" ht="11.25" x14ac:dyDescent="0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</row>
    <row r="455" spans="1:27" ht="11.25" x14ac:dyDescent="0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</row>
    <row r="456" spans="1:27" ht="11.25" x14ac:dyDescent="0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</row>
    <row r="457" spans="1:27" ht="11.25" x14ac:dyDescent="0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</row>
    <row r="458" spans="1:27" ht="11.25" x14ac:dyDescent="0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</row>
    <row r="459" spans="1:27" ht="11.25" x14ac:dyDescent="0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</row>
    <row r="460" spans="1:27" ht="11.25" x14ac:dyDescent="0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</row>
    <row r="461" spans="1:27" ht="11.25" x14ac:dyDescent="0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</row>
    <row r="462" spans="1:27" ht="11.25" x14ac:dyDescent="0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</row>
    <row r="463" spans="1:27" ht="11.25" x14ac:dyDescent="0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</row>
    <row r="464" spans="1:27" ht="11.25" x14ac:dyDescent="0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</row>
    <row r="465" spans="1:27" ht="11.25" x14ac:dyDescent="0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</row>
    <row r="466" spans="1:27" ht="11.25" x14ac:dyDescent="0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</row>
    <row r="467" spans="1:27" ht="11.25" x14ac:dyDescent="0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</row>
    <row r="468" spans="1:27" ht="11.25" x14ac:dyDescent="0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</row>
    <row r="469" spans="1:27" ht="11.25" x14ac:dyDescent="0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</row>
    <row r="470" spans="1:27" ht="11.25" x14ac:dyDescent="0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</row>
    <row r="471" spans="1:27" ht="11.25" x14ac:dyDescent="0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</row>
    <row r="472" spans="1:27" ht="11.25" x14ac:dyDescent="0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</row>
    <row r="473" spans="1:27" ht="11.25" x14ac:dyDescent="0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</row>
    <row r="474" spans="1:27" ht="11.25" x14ac:dyDescent="0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</row>
    <row r="475" spans="1:27" ht="11.25" x14ac:dyDescent="0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</row>
    <row r="476" spans="1:27" ht="11.25" x14ac:dyDescent="0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</row>
    <row r="477" spans="1:27" ht="11.25" x14ac:dyDescent="0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</row>
    <row r="478" spans="1:27" ht="11.25" x14ac:dyDescent="0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</row>
    <row r="479" spans="1:27" ht="11.25" x14ac:dyDescent="0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</row>
    <row r="480" spans="1:27" ht="11.25" x14ac:dyDescent="0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</row>
    <row r="481" spans="1:27" ht="11.25" x14ac:dyDescent="0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</row>
    <row r="482" spans="1:27" ht="11.25" x14ac:dyDescent="0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</row>
    <row r="483" spans="1:27" ht="11.25" x14ac:dyDescent="0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</row>
    <row r="484" spans="1:27" ht="11.25" x14ac:dyDescent="0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</row>
    <row r="485" spans="1:27" ht="11.25" x14ac:dyDescent="0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</row>
    <row r="486" spans="1:27" ht="11.25" x14ac:dyDescent="0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</row>
    <row r="487" spans="1:27" ht="11.25" x14ac:dyDescent="0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</row>
    <row r="488" spans="1:27" ht="11.25" x14ac:dyDescent="0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</row>
    <row r="489" spans="1:27" ht="11.25" x14ac:dyDescent="0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</row>
    <row r="490" spans="1:27" ht="11.25" x14ac:dyDescent="0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</row>
    <row r="491" spans="1:27" ht="11.25" x14ac:dyDescent="0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</row>
    <row r="492" spans="1:27" ht="11.25" x14ac:dyDescent="0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</row>
    <row r="493" spans="1:27" ht="11.25" x14ac:dyDescent="0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</row>
    <row r="494" spans="1:27" ht="11.25" x14ac:dyDescent="0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</row>
    <row r="495" spans="1:27" ht="11.25" x14ac:dyDescent="0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</row>
    <row r="496" spans="1:27" ht="11.25" x14ac:dyDescent="0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</row>
    <row r="497" spans="1:27" ht="11.25" x14ac:dyDescent="0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</row>
    <row r="498" spans="1:27" ht="11.25" x14ac:dyDescent="0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</row>
    <row r="499" spans="1:27" ht="11.25" x14ac:dyDescent="0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</row>
    <row r="500" spans="1:27" ht="11.25" x14ac:dyDescent="0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</row>
    <row r="501" spans="1:27" ht="11.25" x14ac:dyDescent="0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</row>
    <row r="502" spans="1:27" ht="11.25" x14ac:dyDescent="0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</row>
    <row r="503" spans="1:27" ht="11.25" x14ac:dyDescent="0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</row>
    <row r="504" spans="1:27" ht="11.25" x14ac:dyDescent="0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</row>
    <row r="505" spans="1:27" ht="11.25" x14ac:dyDescent="0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</row>
    <row r="506" spans="1:27" ht="11.25" x14ac:dyDescent="0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</row>
    <row r="507" spans="1:27" ht="11.25" x14ac:dyDescent="0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</row>
    <row r="508" spans="1:27" ht="11.25" x14ac:dyDescent="0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</row>
    <row r="509" spans="1:27" ht="11.25" x14ac:dyDescent="0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</row>
    <row r="510" spans="1:27" ht="11.25" x14ac:dyDescent="0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</row>
    <row r="511" spans="1:27" ht="11.25" x14ac:dyDescent="0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</row>
    <row r="512" spans="1:27" ht="11.25" x14ac:dyDescent="0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</row>
    <row r="513" spans="1:27" ht="11.25" x14ac:dyDescent="0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</row>
    <row r="514" spans="1:27" ht="11.25" x14ac:dyDescent="0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</row>
    <row r="515" spans="1:27" ht="11.25" x14ac:dyDescent="0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</row>
    <row r="516" spans="1:27" ht="11.25" x14ac:dyDescent="0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</row>
    <row r="517" spans="1:27" ht="11.25" x14ac:dyDescent="0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</row>
    <row r="518" spans="1:27" ht="11.25" x14ac:dyDescent="0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</row>
    <row r="519" spans="1:27" ht="11.25" x14ac:dyDescent="0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</row>
    <row r="520" spans="1:27" ht="11.25" x14ac:dyDescent="0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</row>
    <row r="521" spans="1:27" ht="11.25" x14ac:dyDescent="0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</row>
    <row r="522" spans="1:27" ht="11.25" x14ac:dyDescent="0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</row>
    <row r="523" spans="1:27" ht="11.25" x14ac:dyDescent="0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</row>
    <row r="524" spans="1:27" ht="11.25" x14ac:dyDescent="0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</row>
    <row r="525" spans="1:27" ht="11.25" x14ac:dyDescent="0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</row>
    <row r="526" spans="1:27" ht="11.25" x14ac:dyDescent="0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</row>
    <row r="527" spans="1:27" ht="11.25" x14ac:dyDescent="0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</row>
    <row r="528" spans="1:27" ht="11.25" x14ac:dyDescent="0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</row>
    <row r="529" spans="1:27" ht="11.25" x14ac:dyDescent="0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</row>
    <row r="530" spans="1:27" ht="11.25" x14ac:dyDescent="0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</row>
    <row r="531" spans="1:27" ht="11.25" x14ac:dyDescent="0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</row>
    <row r="532" spans="1:27" ht="11.25" x14ac:dyDescent="0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</row>
    <row r="533" spans="1:27" ht="11.25" x14ac:dyDescent="0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</row>
    <row r="534" spans="1:27" ht="11.25" x14ac:dyDescent="0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</row>
    <row r="535" spans="1:27" ht="11.25" x14ac:dyDescent="0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</row>
    <row r="536" spans="1:27" ht="11.25" x14ac:dyDescent="0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</row>
    <row r="537" spans="1:27" ht="11.25" x14ac:dyDescent="0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</row>
    <row r="538" spans="1:27" ht="11.25" x14ac:dyDescent="0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</row>
    <row r="539" spans="1:27" ht="11.25" x14ac:dyDescent="0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</row>
    <row r="540" spans="1:27" ht="11.25" x14ac:dyDescent="0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</row>
    <row r="541" spans="1:27" ht="11.25" x14ac:dyDescent="0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</row>
    <row r="542" spans="1:27" ht="11.25" x14ac:dyDescent="0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</row>
    <row r="543" spans="1:27" ht="11.25" x14ac:dyDescent="0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</row>
    <row r="544" spans="1:27" ht="11.25" x14ac:dyDescent="0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</row>
    <row r="545" spans="1:27" ht="11.25" x14ac:dyDescent="0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</row>
    <row r="546" spans="1:27" ht="11.25" x14ac:dyDescent="0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</row>
    <row r="547" spans="1:27" ht="11.25" x14ac:dyDescent="0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</row>
    <row r="548" spans="1:27" ht="11.25" x14ac:dyDescent="0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</row>
    <row r="549" spans="1:27" ht="11.25" x14ac:dyDescent="0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</row>
    <row r="550" spans="1:27" ht="11.25" x14ac:dyDescent="0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</row>
    <row r="551" spans="1:27" ht="11.25" x14ac:dyDescent="0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</row>
    <row r="552" spans="1:27" ht="11.25" x14ac:dyDescent="0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</row>
    <row r="553" spans="1:27" ht="11.25" x14ac:dyDescent="0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</row>
    <row r="554" spans="1:27" ht="11.25" x14ac:dyDescent="0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</row>
    <row r="555" spans="1:27" ht="11.25" x14ac:dyDescent="0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</row>
    <row r="556" spans="1:27" ht="11.25" x14ac:dyDescent="0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</row>
    <row r="557" spans="1:27" ht="11.25" x14ac:dyDescent="0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</row>
    <row r="558" spans="1:27" ht="11.25" x14ac:dyDescent="0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</row>
    <row r="559" spans="1:27" ht="11.25" x14ac:dyDescent="0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</row>
    <row r="560" spans="1:27" ht="11.25" x14ac:dyDescent="0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</row>
    <row r="561" spans="1:27" ht="11.25" x14ac:dyDescent="0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</row>
    <row r="562" spans="1:27" ht="11.25" x14ac:dyDescent="0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</row>
    <row r="563" spans="1:27" ht="11.25" x14ac:dyDescent="0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</row>
    <row r="564" spans="1:27" ht="11.25" x14ac:dyDescent="0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</row>
    <row r="565" spans="1:27" ht="11.25" x14ac:dyDescent="0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</row>
    <row r="566" spans="1:27" ht="11.25" x14ac:dyDescent="0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</row>
    <row r="567" spans="1:27" ht="11.25" x14ac:dyDescent="0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</row>
    <row r="568" spans="1:27" ht="11.25" x14ac:dyDescent="0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</row>
    <row r="569" spans="1:27" ht="11.25" x14ac:dyDescent="0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</row>
    <row r="570" spans="1:27" ht="11.25" x14ac:dyDescent="0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</row>
    <row r="571" spans="1:27" ht="11.25" x14ac:dyDescent="0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</row>
    <row r="572" spans="1:27" ht="11.25" x14ac:dyDescent="0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</row>
    <row r="573" spans="1:27" ht="11.25" x14ac:dyDescent="0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</row>
    <row r="574" spans="1:27" ht="11.25" x14ac:dyDescent="0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</row>
    <row r="575" spans="1:27" ht="11.25" x14ac:dyDescent="0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</row>
    <row r="576" spans="1:27" ht="11.25" x14ac:dyDescent="0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</row>
    <row r="577" spans="1:27" ht="11.25" x14ac:dyDescent="0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</row>
    <row r="578" spans="1:27" ht="11.25" x14ac:dyDescent="0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</row>
    <row r="579" spans="1:27" ht="11.25" x14ac:dyDescent="0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</row>
    <row r="580" spans="1:27" ht="11.25" x14ac:dyDescent="0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</row>
    <row r="581" spans="1:27" ht="11.25" x14ac:dyDescent="0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</row>
    <row r="582" spans="1:27" ht="11.25" x14ac:dyDescent="0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</row>
    <row r="583" spans="1:27" ht="11.25" x14ac:dyDescent="0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</row>
    <row r="584" spans="1:27" ht="11.25" x14ac:dyDescent="0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</row>
    <row r="585" spans="1:27" ht="11.25" x14ac:dyDescent="0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</row>
    <row r="586" spans="1:27" ht="11.25" x14ac:dyDescent="0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</row>
    <row r="587" spans="1:27" ht="11.25" x14ac:dyDescent="0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</row>
    <row r="588" spans="1:27" ht="11.25" x14ac:dyDescent="0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</row>
    <row r="589" spans="1:27" ht="11.25" x14ac:dyDescent="0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</row>
    <row r="590" spans="1:27" ht="11.25" x14ac:dyDescent="0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</row>
    <row r="591" spans="1:27" ht="11.25" x14ac:dyDescent="0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</row>
    <row r="592" spans="1:27" ht="11.25" x14ac:dyDescent="0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</row>
    <row r="593" spans="1:27" ht="11.25" x14ac:dyDescent="0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</row>
    <row r="594" spans="1:27" ht="11.25" x14ac:dyDescent="0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</row>
    <row r="595" spans="1:27" ht="11.25" x14ac:dyDescent="0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</row>
    <row r="596" spans="1:27" ht="11.25" x14ac:dyDescent="0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</row>
    <row r="597" spans="1:27" ht="11.25" x14ac:dyDescent="0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</row>
    <row r="598" spans="1:27" ht="11.25" x14ac:dyDescent="0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</row>
    <row r="599" spans="1:27" ht="11.25" x14ac:dyDescent="0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</row>
    <row r="600" spans="1:27" ht="11.25" x14ac:dyDescent="0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</row>
    <row r="601" spans="1:27" ht="11.25" x14ac:dyDescent="0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</row>
    <row r="602" spans="1:27" ht="11.25" x14ac:dyDescent="0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</row>
    <row r="603" spans="1:27" ht="11.25" x14ac:dyDescent="0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</row>
    <row r="604" spans="1:27" ht="11.25" x14ac:dyDescent="0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</row>
    <row r="605" spans="1:27" ht="11.25" x14ac:dyDescent="0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</row>
    <row r="606" spans="1:27" ht="11.25" x14ac:dyDescent="0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</row>
    <row r="607" spans="1:27" ht="11.25" x14ac:dyDescent="0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</row>
    <row r="608" spans="1:27" ht="11.25" x14ac:dyDescent="0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</row>
    <row r="609" spans="1:27" ht="11.25" x14ac:dyDescent="0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</row>
    <row r="610" spans="1:27" ht="11.25" x14ac:dyDescent="0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</row>
    <row r="611" spans="1:27" ht="11.25" x14ac:dyDescent="0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</row>
    <row r="612" spans="1:27" ht="11.25" x14ac:dyDescent="0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</row>
    <row r="613" spans="1:27" ht="11.25" x14ac:dyDescent="0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</row>
    <row r="614" spans="1:27" ht="11.25" x14ac:dyDescent="0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</row>
    <row r="615" spans="1:27" ht="11.25" x14ac:dyDescent="0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</row>
    <row r="616" spans="1:27" ht="11.25" x14ac:dyDescent="0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</row>
    <row r="617" spans="1:27" ht="11.25" x14ac:dyDescent="0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</row>
    <row r="618" spans="1:27" ht="11.25" x14ac:dyDescent="0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</row>
    <row r="619" spans="1:27" ht="11.25" x14ac:dyDescent="0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</row>
    <row r="620" spans="1:27" ht="11.25" x14ac:dyDescent="0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</row>
    <row r="621" spans="1:27" ht="11.25" x14ac:dyDescent="0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</row>
    <row r="622" spans="1:27" ht="11.25" x14ac:dyDescent="0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</row>
    <row r="623" spans="1:27" ht="11.25" x14ac:dyDescent="0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</row>
    <row r="624" spans="1:27" ht="11.25" x14ac:dyDescent="0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</row>
    <row r="625" spans="1:27" ht="11.25" x14ac:dyDescent="0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</row>
    <row r="626" spans="1:27" ht="11.25" x14ac:dyDescent="0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</row>
    <row r="627" spans="1:27" ht="11.25" x14ac:dyDescent="0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</row>
    <row r="628" spans="1:27" ht="11.25" x14ac:dyDescent="0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</row>
    <row r="629" spans="1:27" ht="11.25" x14ac:dyDescent="0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</row>
    <row r="630" spans="1:27" ht="11.25" x14ac:dyDescent="0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</row>
    <row r="631" spans="1:27" ht="11.25" x14ac:dyDescent="0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</row>
    <row r="632" spans="1:27" ht="11.25" x14ac:dyDescent="0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</row>
    <row r="633" spans="1:27" ht="11.25" x14ac:dyDescent="0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</row>
    <row r="634" spans="1:27" ht="11.25" x14ac:dyDescent="0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</row>
    <row r="635" spans="1:27" ht="11.25" x14ac:dyDescent="0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</row>
    <row r="636" spans="1:27" ht="11.25" x14ac:dyDescent="0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</row>
    <row r="637" spans="1:27" ht="11.25" x14ac:dyDescent="0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</row>
    <row r="638" spans="1:27" ht="11.25" x14ac:dyDescent="0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</row>
    <row r="639" spans="1:27" ht="11.25" x14ac:dyDescent="0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</row>
    <row r="640" spans="1:27" ht="11.25" x14ac:dyDescent="0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</row>
    <row r="641" spans="1:27" ht="11.25" x14ac:dyDescent="0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</row>
    <row r="642" spans="1:27" ht="11.25" x14ac:dyDescent="0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</row>
    <row r="643" spans="1:27" ht="11.25" x14ac:dyDescent="0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</row>
    <row r="644" spans="1:27" ht="11.25" x14ac:dyDescent="0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</row>
    <row r="645" spans="1:27" ht="11.25" x14ac:dyDescent="0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</row>
    <row r="646" spans="1:27" ht="11.25" x14ac:dyDescent="0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</row>
    <row r="647" spans="1:27" ht="11.25" x14ac:dyDescent="0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</row>
    <row r="648" spans="1:27" ht="11.25" x14ac:dyDescent="0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</row>
    <row r="649" spans="1:27" ht="11.25" x14ac:dyDescent="0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</row>
    <row r="650" spans="1:27" ht="11.25" x14ac:dyDescent="0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</row>
    <row r="651" spans="1:27" ht="11.25" x14ac:dyDescent="0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</row>
    <row r="652" spans="1:27" ht="11.25" x14ac:dyDescent="0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</row>
    <row r="653" spans="1:27" ht="11.25" x14ac:dyDescent="0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</row>
    <row r="654" spans="1:27" ht="11.25" x14ac:dyDescent="0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</row>
    <row r="655" spans="1:27" ht="11.25" x14ac:dyDescent="0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</row>
    <row r="656" spans="1:27" ht="11.25" x14ac:dyDescent="0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</row>
    <row r="657" spans="1:27" ht="11.25" x14ac:dyDescent="0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</row>
    <row r="658" spans="1:27" ht="11.25" x14ac:dyDescent="0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</row>
    <row r="659" spans="1:27" ht="11.25" x14ac:dyDescent="0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</row>
    <row r="660" spans="1:27" ht="11.25" x14ac:dyDescent="0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</row>
    <row r="661" spans="1:27" ht="11.25" x14ac:dyDescent="0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</row>
    <row r="662" spans="1:27" ht="11.25" x14ac:dyDescent="0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</row>
    <row r="663" spans="1:27" ht="11.25" x14ac:dyDescent="0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</row>
    <row r="664" spans="1:27" ht="11.25" x14ac:dyDescent="0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</row>
    <row r="665" spans="1:27" ht="11.25" x14ac:dyDescent="0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</row>
    <row r="666" spans="1:27" ht="11.25" x14ac:dyDescent="0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</row>
    <row r="667" spans="1:27" ht="11.25" x14ac:dyDescent="0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</row>
    <row r="668" spans="1:27" ht="11.25" x14ac:dyDescent="0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</row>
    <row r="669" spans="1:27" ht="11.25" x14ac:dyDescent="0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</row>
    <row r="670" spans="1:27" ht="11.25" x14ac:dyDescent="0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</row>
    <row r="671" spans="1:27" ht="11.25" x14ac:dyDescent="0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</row>
    <row r="672" spans="1:27" ht="11.25" x14ac:dyDescent="0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</row>
    <row r="673" spans="1:27" ht="11.25" x14ac:dyDescent="0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</row>
    <row r="674" spans="1:27" ht="11.25" x14ac:dyDescent="0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</row>
    <row r="675" spans="1:27" ht="11.25" x14ac:dyDescent="0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</row>
    <row r="676" spans="1:27" ht="11.25" x14ac:dyDescent="0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</row>
    <row r="677" spans="1:27" ht="11.25" x14ac:dyDescent="0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</row>
    <row r="678" spans="1:27" ht="11.25" x14ac:dyDescent="0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</row>
    <row r="679" spans="1:27" ht="11.25" x14ac:dyDescent="0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</row>
    <row r="680" spans="1:27" ht="11.25" x14ac:dyDescent="0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</row>
    <row r="681" spans="1:27" ht="11.25" x14ac:dyDescent="0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</row>
    <row r="682" spans="1:27" ht="11.25" x14ac:dyDescent="0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</row>
    <row r="683" spans="1:27" ht="11.25" x14ac:dyDescent="0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</row>
    <row r="684" spans="1:27" ht="11.25" x14ac:dyDescent="0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</row>
    <row r="685" spans="1:27" ht="11.25" x14ac:dyDescent="0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</row>
    <row r="686" spans="1:27" ht="11.25" x14ac:dyDescent="0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</row>
    <row r="687" spans="1:27" ht="11.25" x14ac:dyDescent="0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</row>
    <row r="688" spans="1:27" ht="11.25" x14ac:dyDescent="0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</row>
    <row r="689" spans="1:27" ht="11.25" x14ac:dyDescent="0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</row>
    <row r="690" spans="1:27" ht="11.25" x14ac:dyDescent="0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</row>
    <row r="691" spans="1:27" ht="11.25" x14ac:dyDescent="0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</row>
    <row r="692" spans="1:27" ht="11.25" x14ac:dyDescent="0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</row>
    <row r="693" spans="1:27" ht="11.25" x14ac:dyDescent="0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</row>
    <row r="694" spans="1:27" ht="11.25" x14ac:dyDescent="0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</row>
    <row r="695" spans="1:27" ht="11.25" x14ac:dyDescent="0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</row>
    <row r="696" spans="1:27" ht="11.25" x14ac:dyDescent="0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</row>
    <row r="697" spans="1:27" ht="11.25" x14ac:dyDescent="0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</row>
    <row r="698" spans="1:27" ht="11.25" x14ac:dyDescent="0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</row>
    <row r="699" spans="1:27" ht="11.25" x14ac:dyDescent="0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</row>
    <row r="700" spans="1:27" ht="11.25" x14ac:dyDescent="0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</row>
    <row r="701" spans="1:27" ht="11.25" x14ac:dyDescent="0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</row>
    <row r="702" spans="1:27" ht="11.25" x14ac:dyDescent="0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</row>
    <row r="703" spans="1:27" ht="11.25" x14ac:dyDescent="0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</row>
    <row r="704" spans="1:27" ht="11.25" x14ac:dyDescent="0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</row>
    <row r="705" spans="1:27" ht="11.25" x14ac:dyDescent="0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</row>
    <row r="706" spans="1:27" ht="11.25" x14ac:dyDescent="0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</row>
    <row r="707" spans="1:27" ht="11.25" x14ac:dyDescent="0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</row>
    <row r="708" spans="1:27" ht="11.25" x14ac:dyDescent="0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</row>
    <row r="709" spans="1:27" ht="11.25" x14ac:dyDescent="0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</row>
    <row r="710" spans="1:27" ht="11.25" x14ac:dyDescent="0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</row>
    <row r="711" spans="1:27" ht="11.25" x14ac:dyDescent="0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</row>
    <row r="712" spans="1:27" ht="11.25" x14ac:dyDescent="0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</row>
    <row r="713" spans="1:27" ht="11.25" x14ac:dyDescent="0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</row>
    <row r="714" spans="1:27" ht="11.25" x14ac:dyDescent="0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</row>
    <row r="715" spans="1:27" ht="11.25" x14ac:dyDescent="0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</row>
    <row r="716" spans="1:27" ht="11.25" x14ac:dyDescent="0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</row>
    <row r="717" spans="1:27" ht="11.25" x14ac:dyDescent="0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</row>
    <row r="718" spans="1:27" ht="11.25" x14ac:dyDescent="0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</row>
    <row r="719" spans="1:27" ht="11.25" x14ac:dyDescent="0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</row>
    <row r="720" spans="1:27" ht="11.25" x14ac:dyDescent="0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</row>
    <row r="721" spans="1:27" ht="11.25" x14ac:dyDescent="0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</row>
    <row r="722" spans="1:27" ht="11.25" x14ac:dyDescent="0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</row>
    <row r="723" spans="1:27" ht="11.25" x14ac:dyDescent="0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</row>
    <row r="724" spans="1:27" ht="11.25" x14ac:dyDescent="0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</row>
    <row r="725" spans="1:27" ht="11.25" x14ac:dyDescent="0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</row>
    <row r="726" spans="1:27" ht="11.25" x14ac:dyDescent="0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</row>
    <row r="727" spans="1:27" ht="11.25" x14ac:dyDescent="0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</row>
    <row r="728" spans="1:27" ht="11.25" x14ac:dyDescent="0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</row>
    <row r="729" spans="1:27" ht="11.25" x14ac:dyDescent="0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</row>
    <row r="730" spans="1:27" ht="11.25" x14ac:dyDescent="0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</row>
    <row r="731" spans="1:27" ht="11.25" x14ac:dyDescent="0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</row>
    <row r="732" spans="1:27" ht="11.25" x14ac:dyDescent="0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</row>
    <row r="733" spans="1:27" ht="11.25" x14ac:dyDescent="0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</row>
    <row r="734" spans="1:27" ht="11.25" x14ac:dyDescent="0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</row>
    <row r="735" spans="1:27" ht="11.25" x14ac:dyDescent="0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</row>
    <row r="736" spans="1:27" ht="11.25" x14ac:dyDescent="0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</row>
    <row r="737" spans="1:27" ht="11.25" x14ac:dyDescent="0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</row>
    <row r="738" spans="1:27" ht="11.25" x14ac:dyDescent="0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</row>
    <row r="739" spans="1:27" ht="11.25" x14ac:dyDescent="0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</row>
    <row r="740" spans="1:27" ht="11.25" x14ac:dyDescent="0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</row>
    <row r="741" spans="1:27" ht="11.25" x14ac:dyDescent="0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</row>
    <row r="742" spans="1:27" ht="11.25" x14ac:dyDescent="0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</row>
    <row r="743" spans="1:27" ht="11.25" x14ac:dyDescent="0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</row>
    <row r="744" spans="1:27" ht="11.25" x14ac:dyDescent="0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</row>
    <row r="745" spans="1:27" ht="11.25" x14ac:dyDescent="0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</row>
    <row r="746" spans="1:27" ht="11.25" x14ac:dyDescent="0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</row>
    <row r="747" spans="1:27" ht="11.25" x14ac:dyDescent="0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</row>
    <row r="748" spans="1:27" ht="11.25" x14ac:dyDescent="0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</row>
    <row r="749" spans="1:27" ht="11.25" x14ac:dyDescent="0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</row>
    <row r="750" spans="1:27" ht="11.25" x14ac:dyDescent="0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</row>
    <row r="751" spans="1:27" ht="11.25" x14ac:dyDescent="0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</row>
    <row r="752" spans="1:27" ht="11.25" x14ac:dyDescent="0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</row>
    <row r="753" spans="1:27" ht="11.25" x14ac:dyDescent="0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</row>
    <row r="754" spans="1:27" ht="11.25" x14ac:dyDescent="0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</row>
    <row r="755" spans="1:27" ht="11.25" x14ac:dyDescent="0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</row>
    <row r="756" spans="1:27" ht="11.25" x14ac:dyDescent="0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</row>
    <row r="757" spans="1:27" ht="11.25" x14ac:dyDescent="0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</row>
    <row r="758" spans="1:27" ht="11.25" x14ac:dyDescent="0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</row>
    <row r="759" spans="1:27" ht="11.25" x14ac:dyDescent="0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</row>
    <row r="760" spans="1:27" ht="11.25" x14ac:dyDescent="0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</row>
    <row r="761" spans="1:27" ht="11.25" x14ac:dyDescent="0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</row>
    <row r="762" spans="1:27" ht="11.25" x14ac:dyDescent="0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</row>
    <row r="763" spans="1:27" ht="11.25" x14ac:dyDescent="0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</row>
    <row r="764" spans="1:27" ht="11.25" x14ac:dyDescent="0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</row>
    <row r="765" spans="1:27" ht="11.25" x14ac:dyDescent="0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</row>
    <row r="766" spans="1:27" ht="11.25" x14ac:dyDescent="0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</row>
    <row r="767" spans="1:27" ht="11.25" x14ac:dyDescent="0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</row>
    <row r="768" spans="1:27" ht="11.25" x14ac:dyDescent="0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</row>
    <row r="769" spans="1:27" ht="11.25" x14ac:dyDescent="0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</row>
    <row r="770" spans="1:27" ht="11.25" x14ac:dyDescent="0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</row>
    <row r="771" spans="1:27" ht="11.25" x14ac:dyDescent="0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</row>
    <row r="772" spans="1:27" ht="11.25" x14ac:dyDescent="0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</row>
    <row r="773" spans="1:27" ht="11.25" x14ac:dyDescent="0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</row>
    <row r="774" spans="1:27" ht="11.25" x14ac:dyDescent="0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</row>
    <row r="775" spans="1:27" ht="11.25" x14ac:dyDescent="0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</row>
    <row r="776" spans="1:27" ht="11.25" x14ac:dyDescent="0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</row>
    <row r="777" spans="1:27" ht="11.25" x14ac:dyDescent="0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</row>
    <row r="778" spans="1:27" ht="11.25" x14ac:dyDescent="0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</row>
    <row r="779" spans="1:27" ht="11.25" x14ac:dyDescent="0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</row>
    <row r="780" spans="1:27" ht="11.25" x14ac:dyDescent="0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</row>
    <row r="781" spans="1:27" ht="11.25" x14ac:dyDescent="0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</row>
    <row r="782" spans="1:27" ht="11.25" x14ac:dyDescent="0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</row>
    <row r="783" spans="1:27" ht="11.25" x14ac:dyDescent="0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</row>
    <row r="784" spans="1:27" ht="11.25" x14ac:dyDescent="0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</row>
    <row r="785" spans="1:27" ht="11.25" x14ac:dyDescent="0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</row>
    <row r="786" spans="1:27" ht="11.25" x14ac:dyDescent="0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</row>
    <row r="787" spans="1:27" ht="11.25" x14ac:dyDescent="0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</row>
    <row r="788" spans="1:27" ht="11.25" x14ac:dyDescent="0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</row>
    <row r="789" spans="1:27" ht="11.25" x14ac:dyDescent="0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</row>
    <row r="790" spans="1:27" ht="11.25" x14ac:dyDescent="0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</row>
    <row r="791" spans="1:27" ht="11.25" x14ac:dyDescent="0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</row>
    <row r="792" spans="1:27" ht="11.25" x14ac:dyDescent="0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</row>
    <row r="793" spans="1:27" ht="11.25" x14ac:dyDescent="0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</row>
    <row r="794" spans="1:27" ht="11.25" x14ac:dyDescent="0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</row>
    <row r="795" spans="1:27" ht="11.25" x14ac:dyDescent="0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</row>
    <row r="796" spans="1:27" ht="11.25" x14ac:dyDescent="0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</row>
    <row r="797" spans="1:27" ht="11.25" x14ac:dyDescent="0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</row>
    <row r="798" spans="1:27" ht="11.25" x14ac:dyDescent="0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</row>
    <row r="799" spans="1:27" ht="11.25" x14ac:dyDescent="0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</row>
    <row r="800" spans="1:27" ht="11.25" x14ac:dyDescent="0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</row>
    <row r="801" spans="1:27" ht="11.25" x14ac:dyDescent="0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</row>
    <row r="802" spans="1:27" ht="11.25" x14ac:dyDescent="0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</row>
    <row r="803" spans="1:27" ht="11.25" x14ac:dyDescent="0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</row>
    <row r="804" spans="1:27" ht="11.25" x14ac:dyDescent="0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</row>
    <row r="805" spans="1:27" ht="11.25" x14ac:dyDescent="0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</row>
    <row r="806" spans="1:27" ht="11.25" x14ac:dyDescent="0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</row>
    <row r="807" spans="1:27" ht="11.25" x14ac:dyDescent="0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</row>
    <row r="808" spans="1:27" ht="11.25" x14ac:dyDescent="0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</row>
    <row r="809" spans="1:27" ht="11.25" x14ac:dyDescent="0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</row>
    <row r="810" spans="1:27" ht="11.25" x14ac:dyDescent="0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</row>
    <row r="811" spans="1:27" ht="11.25" x14ac:dyDescent="0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</row>
    <row r="812" spans="1:27" ht="11.25" x14ac:dyDescent="0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</row>
    <row r="813" spans="1:27" ht="11.25" x14ac:dyDescent="0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</row>
    <row r="814" spans="1:27" ht="11.25" x14ac:dyDescent="0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</row>
    <row r="815" spans="1:27" ht="11.25" x14ac:dyDescent="0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</row>
    <row r="816" spans="1:27" ht="11.25" x14ac:dyDescent="0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</row>
    <row r="817" spans="1:27" ht="11.25" x14ac:dyDescent="0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</row>
    <row r="818" spans="1:27" ht="11.25" x14ac:dyDescent="0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</row>
    <row r="819" spans="1:27" ht="11.25" x14ac:dyDescent="0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</row>
    <row r="820" spans="1:27" ht="11.25" x14ac:dyDescent="0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</row>
    <row r="821" spans="1:27" ht="11.25" x14ac:dyDescent="0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</row>
    <row r="822" spans="1:27" ht="11.25" x14ac:dyDescent="0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</row>
    <row r="823" spans="1:27" ht="11.25" x14ac:dyDescent="0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</row>
    <row r="824" spans="1:27" ht="11.25" x14ac:dyDescent="0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</row>
    <row r="825" spans="1:27" ht="11.25" x14ac:dyDescent="0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</row>
    <row r="826" spans="1:27" ht="11.25" x14ac:dyDescent="0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</row>
    <row r="827" spans="1:27" ht="11.25" x14ac:dyDescent="0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</row>
    <row r="828" spans="1:27" ht="11.25" x14ac:dyDescent="0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</row>
    <row r="829" spans="1:27" ht="11.25" x14ac:dyDescent="0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</row>
    <row r="830" spans="1:27" ht="11.25" x14ac:dyDescent="0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</row>
    <row r="831" spans="1:27" ht="11.25" x14ac:dyDescent="0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</row>
    <row r="832" spans="1:27" ht="11.25" x14ac:dyDescent="0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</row>
    <row r="833" spans="1:27" ht="11.25" x14ac:dyDescent="0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</row>
    <row r="834" spans="1:27" ht="11.25" x14ac:dyDescent="0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</row>
    <row r="835" spans="1:27" ht="11.25" x14ac:dyDescent="0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</row>
    <row r="836" spans="1:27" ht="11.25" x14ac:dyDescent="0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</row>
    <row r="837" spans="1:27" ht="11.25" x14ac:dyDescent="0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</row>
    <row r="838" spans="1:27" ht="11.25" x14ac:dyDescent="0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</row>
    <row r="839" spans="1:27" ht="11.25" x14ac:dyDescent="0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</row>
    <row r="840" spans="1:27" ht="11.25" x14ac:dyDescent="0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</row>
    <row r="841" spans="1:27" ht="11.25" x14ac:dyDescent="0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</row>
    <row r="842" spans="1:27" ht="11.25" x14ac:dyDescent="0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</row>
    <row r="843" spans="1:27" ht="11.25" x14ac:dyDescent="0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</row>
    <row r="844" spans="1:27" ht="11.25" x14ac:dyDescent="0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</row>
    <row r="845" spans="1:27" ht="11.25" x14ac:dyDescent="0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</row>
    <row r="846" spans="1:27" ht="11.25" x14ac:dyDescent="0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</row>
    <row r="847" spans="1:27" ht="11.25" x14ac:dyDescent="0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</row>
    <row r="848" spans="1:27" ht="11.25" x14ac:dyDescent="0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</row>
    <row r="849" spans="1:27" ht="11.25" x14ac:dyDescent="0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</row>
    <row r="850" spans="1:27" ht="11.25" x14ac:dyDescent="0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</row>
    <row r="851" spans="1:27" ht="11.25" x14ac:dyDescent="0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</row>
    <row r="852" spans="1:27" ht="11.25" x14ac:dyDescent="0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</row>
    <row r="853" spans="1:27" ht="11.25" x14ac:dyDescent="0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</row>
    <row r="854" spans="1:27" ht="11.25" x14ac:dyDescent="0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</row>
    <row r="855" spans="1:27" ht="11.25" x14ac:dyDescent="0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</row>
    <row r="856" spans="1:27" ht="11.25" x14ac:dyDescent="0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</row>
    <row r="857" spans="1:27" ht="11.25" x14ac:dyDescent="0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</row>
    <row r="858" spans="1:27" ht="11.25" x14ac:dyDescent="0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</row>
    <row r="859" spans="1:27" ht="11.25" x14ac:dyDescent="0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</row>
    <row r="860" spans="1:27" ht="11.25" x14ac:dyDescent="0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</row>
    <row r="861" spans="1:27" ht="11.25" x14ac:dyDescent="0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</row>
    <row r="862" spans="1:27" ht="11.25" x14ac:dyDescent="0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</row>
    <row r="863" spans="1:27" ht="11.25" x14ac:dyDescent="0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</row>
    <row r="864" spans="1:27" ht="11.25" x14ac:dyDescent="0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</row>
    <row r="865" spans="1:27" ht="11.25" x14ac:dyDescent="0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</row>
    <row r="866" spans="1:27" ht="11.25" x14ac:dyDescent="0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</row>
    <row r="867" spans="1:27" ht="11.25" x14ac:dyDescent="0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</row>
    <row r="868" spans="1:27" ht="11.25" x14ac:dyDescent="0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</row>
    <row r="869" spans="1:27" ht="11.25" x14ac:dyDescent="0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</row>
    <row r="870" spans="1:27" ht="11.25" x14ac:dyDescent="0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</row>
    <row r="871" spans="1:27" ht="11.25" x14ac:dyDescent="0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</row>
    <row r="872" spans="1:27" ht="11.25" x14ac:dyDescent="0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</row>
    <row r="873" spans="1:27" ht="11.25" x14ac:dyDescent="0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</row>
    <row r="874" spans="1:27" ht="11.25" x14ac:dyDescent="0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</row>
    <row r="875" spans="1:27" ht="11.25" x14ac:dyDescent="0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</row>
    <row r="876" spans="1:27" ht="11.25" x14ac:dyDescent="0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</row>
    <row r="877" spans="1:27" ht="11.25" x14ac:dyDescent="0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</row>
    <row r="878" spans="1:27" ht="11.25" x14ac:dyDescent="0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</row>
    <row r="879" spans="1:27" ht="11.25" x14ac:dyDescent="0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</row>
    <row r="880" spans="1:27" ht="11.25" x14ac:dyDescent="0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</row>
    <row r="881" spans="1:27" ht="11.25" x14ac:dyDescent="0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</row>
    <row r="882" spans="1:27" ht="11.25" x14ac:dyDescent="0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</row>
    <row r="883" spans="1:27" ht="11.25" x14ac:dyDescent="0.2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</row>
    <row r="884" spans="1:27" ht="11.25" x14ac:dyDescent="0.2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</row>
    <row r="885" spans="1:27" ht="11.25" x14ac:dyDescent="0.2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</row>
    <row r="886" spans="1:27" ht="11.25" x14ac:dyDescent="0.2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</row>
    <row r="887" spans="1:27" ht="11.25" x14ac:dyDescent="0.2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</row>
    <row r="888" spans="1:27" ht="11.25" x14ac:dyDescent="0.2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</row>
    <row r="889" spans="1:27" ht="11.25" x14ac:dyDescent="0.2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</row>
    <row r="890" spans="1:27" ht="11.25" x14ac:dyDescent="0.2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</row>
    <row r="891" spans="1:27" ht="11.25" x14ac:dyDescent="0.2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</row>
    <row r="892" spans="1:27" ht="11.25" x14ac:dyDescent="0.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</row>
    <row r="893" spans="1:27" ht="11.25" x14ac:dyDescent="0.2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</row>
    <row r="894" spans="1:27" ht="11.25" x14ac:dyDescent="0.2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</row>
    <row r="895" spans="1:27" ht="11.25" x14ac:dyDescent="0.2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</row>
    <row r="896" spans="1:27" ht="11.25" x14ac:dyDescent="0.2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</row>
    <row r="897" spans="1:27" ht="11.25" x14ac:dyDescent="0.2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</row>
    <row r="898" spans="1:27" ht="11.25" x14ac:dyDescent="0.2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</row>
    <row r="899" spans="1:27" ht="11.25" x14ac:dyDescent="0.2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</row>
    <row r="900" spans="1:27" ht="11.25" x14ac:dyDescent="0.2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</row>
    <row r="901" spans="1:27" ht="11.25" x14ac:dyDescent="0.2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</row>
    <row r="902" spans="1:27" ht="11.25" x14ac:dyDescent="0.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</row>
    <row r="903" spans="1:27" ht="11.25" x14ac:dyDescent="0.2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</row>
    <row r="904" spans="1:27" ht="11.25" x14ac:dyDescent="0.2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</row>
    <row r="905" spans="1:27" ht="11.25" x14ac:dyDescent="0.2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</row>
    <row r="906" spans="1:27" ht="11.25" x14ac:dyDescent="0.2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</row>
    <row r="907" spans="1:27" ht="11.25" x14ac:dyDescent="0.2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</row>
    <row r="908" spans="1:27" ht="11.25" x14ac:dyDescent="0.2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</row>
    <row r="909" spans="1:27" ht="11.25" x14ac:dyDescent="0.2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</row>
    <row r="910" spans="1:27" ht="11.25" x14ac:dyDescent="0.2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</row>
    <row r="911" spans="1:27" ht="11.25" x14ac:dyDescent="0.2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</row>
    <row r="912" spans="1:27" ht="11.25" x14ac:dyDescent="0.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</row>
    <row r="913" spans="1:27" ht="11.25" x14ac:dyDescent="0.2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</row>
    <row r="914" spans="1:27" ht="11.25" x14ac:dyDescent="0.2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</row>
    <row r="915" spans="1:27" ht="11.25" x14ac:dyDescent="0.2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</row>
    <row r="916" spans="1:27" ht="11.25" x14ac:dyDescent="0.2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</row>
    <row r="917" spans="1:27" ht="11.25" x14ac:dyDescent="0.2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</row>
    <row r="918" spans="1:27" ht="11.25" x14ac:dyDescent="0.2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</row>
    <row r="919" spans="1:27" ht="11.25" x14ac:dyDescent="0.2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</row>
    <row r="920" spans="1:27" ht="11.25" x14ac:dyDescent="0.2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</row>
    <row r="921" spans="1:27" ht="11.25" x14ac:dyDescent="0.2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</row>
    <row r="922" spans="1:27" ht="11.25" x14ac:dyDescent="0.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</row>
    <row r="923" spans="1:27" ht="11.25" x14ac:dyDescent="0.2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</row>
    <row r="924" spans="1:27" ht="11.25" x14ac:dyDescent="0.2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</row>
    <row r="925" spans="1:27" ht="11.25" x14ac:dyDescent="0.2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</row>
    <row r="926" spans="1:27" ht="11.25" x14ac:dyDescent="0.2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</row>
    <row r="927" spans="1:27" ht="11.25" x14ac:dyDescent="0.2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</row>
    <row r="928" spans="1:27" ht="11.25" x14ac:dyDescent="0.2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</row>
    <row r="929" spans="1:27" ht="11.25" x14ac:dyDescent="0.2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</row>
    <row r="930" spans="1:27" ht="11.25" x14ac:dyDescent="0.2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</row>
    <row r="931" spans="1:27" ht="11.25" x14ac:dyDescent="0.2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</row>
    <row r="932" spans="1:27" ht="11.25" x14ac:dyDescent="0.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</row>
    <row r="933" spans="1:27" ht="11.25" x14ac:dyDescent="0.2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</row>
    <row r="934" spans="1:27" ht="11.25" x14ac:dyDescent="0.2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</row>
    <row r="935" spans="1:27" ht="11.25" x14ac:dyDescent="0.2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</row>
    <row r="936" spans="1:27" ht="11.25" x14ac:dyDescent="0.2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</row>
    <row r="937" spans="1:27" ht="11.25" x14ac:dyDescent="0.2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</row>
    <row r="938" spans="1:27" ht="11.25" x14ac:dyDescent="0.2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</row>
    <row r="939" spans="1:27" ht="11.25" x14ac:dyDescent="0.2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</row>
    <row r="940" spans="1:27" ht="11.25" x14ac:dyDescent="0.2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</row>
    <row r="941" spans="1:27" ht="11.25" x14ac:dyDescent="0.2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</row>
    <row r="942" spans="1:27" ht="11.25" x14ac:dyDescent="0.2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</row>
    <row r="943" spans="1:27" ht="11.25" x14ac:dyDescent="0.2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</row>
    <row r="944" spans="1:27" ht="11.25" x14ac:dyDescent="0.2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</row>
    <row r="945" spans="1:27" ht="11.25" x14ac:dyDescent="0.2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</row>
    <row r="946" spans="1:27" ht="11.25" x14ac:dyDescent="0.2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</row>
    <row r="947" spans="1:27" ht="11.25" x14ac:dyDescent="0.2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</row>
    <row r="948" spans="1:27" ht="11.25" x14ac:dyDescent="0.2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</row>
    <row r="949" spans="1:27" ht="11.25" x14ac:dyDescent="0.2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</row>
    <row r="950" spans="1:27" ht="11.25" x14ac:dyDescent="0.2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</row>
    <row r="951" spans="1:27" ht="11.25" x14ac:dyDescent="0.2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</row>
    <row r="952" spans="1:27" ht="11.25" x14ac:dyDescent="0.2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</row>
    <row r="953" spans="1:27" ht="11.25" x14ac:dyDescent="0.2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</row>
    <row r="954" spans="1:27" ht="11.25" x14ac:dyDescent="0.2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</row>
    <row r="955" spans="1:27" ht="11.25" x14ac:dyDescent="0.2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</row>
    <row r="956" spans="1:27" ht="11.25" x14ac:dyDescent="0.2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</row>
    <row r="957" spans="1:27" ht="11.25" x14ac:dyDescent="0.2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</row>
    <row r="958" spans="1:27" ht="11.25" x14ac:dyDescent="0.2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</row>
    <row r="959" spans="1:27" ht="11.25" x14ac:dyDescent="0.2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</row>
    <row r="960" spans="1:27" ht="11.25" x14ac:dyDescent="0.2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</row>
    <row r="961" spans="1:27" ht="11.25" x14ac:dyDescent="0.2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</row>
    <row r="962" spans="1:27" ht="11.25" x14ac:dyDescent="0.2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</row>
    <row r="963" spans="1:27" ht="11.25" x14ac:dyDescent="0.2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</row>
    <row r="964" spans="1:27" ht="11.25" x14ac:dyDescent="0.2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</row>
    <row r="965" spans="1:27" ht="11.25" x14ac:dyDescent="0.2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</row>
    <row r="966" spans="1:27" ht="11.25" x14ac:dyDescent="0.2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</row>
    <row r="967" spans="1:27" ht="11.25" x14ac:dyDescent="0.2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</row>
    <row r="968" spans="1:27" ht="11.25" x14ac:dyDescent="0.2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</row>
    <row r="969" spans="1:27" ht="11.25" x14ac:dyDescent="0.2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</row>
    <row r="970" spans="1:27" ht="11.25" x14ac:dyDescent="0.2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</row>
    <row r="971" spans="1:27" ht="11.25" x14ac:dyDescent="0.2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</row>
    <row r="972" spans="1:27" ht="11.25" x14ac:dyDescent="0.2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</row>
    <row r="973" spans="1:27" ht="11.25" x14ac:dyDescent="0.2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</row>
    <row r="974" spans="1:27" ht="11.25" x14ac:dyDescent="0.2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</row>
    <row r="975" spans="1:27" ht="11.25" x14ac:dyDescent="0.2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</row>
    <row r="976" spans="1:27" ht="11.25" x14ac:dyDescent="0.2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</row>
    <row r="977" spans="1:27" ht="11.25" x14ac:dyDescent="0.2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</row>
    <row r="978" spans="1:27" ht="11.25" x14ac:dyDescent="0.2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</row>
    <row r="979" spans="1:27" ht="11.25" x14ac:dyDescent="0.2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</row>
    <row r="980" spans="1:27" ht="11.25" x14ac:dyDescent="0.2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</row>
    <row r="981" spans="1:27" ht="11.25" x14ac:dyDescent="0.2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</row>
    <row r="982" spans="1:27" ht="11.25" x14ac:dyDescent="0.2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</row>
    <row r="983" spans="1:27" ht="11.25" x14ac:dyDescent="0.2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</row>
    <row r="984" spans="1:27" ht="11.25" x14ac:dyDescent="0.2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</row>
    <row r="985" spans="1:27" ht="11.25" x14ac:dyDescent="0.2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</row>
    <row r="986" spans="1:27" ht="11.25" x14ac:dyDescent="0.2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</row>
    <row r="987" spans="1:27" ht="11.25" x14ac:dyDescent="0.2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</row>
    <row r="988" spans="1:27" ht="11.25" x14ac:dyDescent="0.2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</row>
    <row r="989" spans="1:27" ht="11.25" x14ac:dyDescent="0.2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</row>
    <row r="990" spans="1:27" ht="11.25" x14ac:dyDescent="0.2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</row>
    <row r="991" spans="1:27" ht="11.25" x14ac:dyDescent="0.2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</row>
    <row r="992" spans="1:27" ht="11.25" x14ac:dyDescent="0.2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</row>
    <row r="993" spans="1:27" ht="11.25" x14ac:dyDescent="0.2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</row>
    <row r="994" spans="1:27" ht="11.25" x14ac:dyDescent="0.2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</row>
    <row r="995" spans="1:27" ht="11.25" x14ac:dyDescent="0.2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</row>
    <row r="996" spans="1:27" ht="11.25" x14ac:dyDescent="0.2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</row>
    <row r="997" spans="1:27" ht="11.25" x14ac:dyDescent="0.2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</row>
    <row r="998" spans="1:27" ht="11.25" x14ac:dyDescent="0.2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</row>
    <row r="999" spans="1:27" ht="11.25" x14ac:dyDescent="0.2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</row>
    <row r="1000" spans="1:27" ht="11.25" x14ac:dyDescent="0.2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ColWidth="17.28515625" defaultRowHeight="15.75" customHeight="1" x14ac:dyDescent="0.2"/>
  <cols>
    <col min="1" max="1" width="11.7109375" customWidth="1"/>
    <col min="2" max="4" width="9.140625" customWidth="1"/>
    <col min="5" max="5" width="10.42578125" customWidth="1"/>
    <col min="6" max="6" width="12.85546875" customWidth="1"/>
  </cols>
  <sheetData>
    <row r="1" spans="1:6" ht="11.25" customHeight="1" x14ac:dyDescent="0.2">
      <c r="A1" s="13" t="s">
        <v>47</v>
      </c>
      <c r="B1" s="13" t="s">
        <v>48</v>
      </c>
      <c r="C1" s="6" t="s">
        <v>49</v>
      </c>
      <c r="D1" s="5" t="s">
        <v>50</v>
      </c>
      <c r="E1" s="14" t="s">
        <v>51</v>
      </c>
      <c r="F1" s="15" t="s">
        <v>52</v>
      </c>
    </row>
    <row r="2" spans="1:6" ht="11.25" customHeight="1" x14ac:dyDescent="0.2">
      <c r="A2" s="13" t="s">
        <v>53</v>
      </c>
      <c r="B2" s="13" t="s">
        <v>54</v>
      </c>
      <c r="C2" s="16">
        <v>3</v>
      </c>
      <c r="D2" s="15">
        <f t="shared" ref="D2:D10" si="0">IF(C2=1,3,IF(C2=2,2,IF(C2=3,1,0)))</f>
        <v>1</v>
      </c>
      <c r="E2" s="14">
        <f>D2</f>
        <v>1</v>
      </c>
      <c r="F2" s="17" t="s">
        <v>55</v>
      </c>
    </row>
    <row r="3" spans="1:6" ht="11.25" customHeight="1" x14ac:dyDescent="0.2">
      <c r="A3" s="6" t="s">
        <v>56</v>
      </c>
      <c r="B3" s="6" t="s">
        <v>57</v>
      </c>
      <c r="C3" s="9">
        <v>3</v>
      </c>
      <c r="D3" s="8">
        <f t="shared" si="0"/>
        <v>1</v>
      </c>
      <c r="E3" s="18">
        <f>D3</f>
        <v>1</v>
      </c>
      <c r="F3" s="19" t="s">
        <v>58</v>
      </c>
    </row>
    <row r="4" spans="1:6" ht="11.25" customHeight="1" x14ac:dyDescent="0.2">
      <c r="A4" s="6" t="s">
        <v>59</v>
      </c>
      <c r="B4" s="6" t="s">
        <v>60</v>
      </c>
      <c r="C4" s="20" t="s">
        <v>61</v>
      </c>
      <c r="D4" s="8">
        <f t="shared" si="0"/>
        <v>0</v>
      </c>
      <c r="E4" s="6">
        <f>D4</f>
        <v>0</v>
      </c>
      <c r="F4" s="19" t="s">
        <v>62</v>
      </c>
    </row>
    <row r="5" spans="1:6" ht="11.25" customHeight="1" x14ac:dyDescent="0.2">
      <c r="A5" s="21" t="s">
        <v>63</v>
      </c>
      <c r="B5" s="21" t="s">
        <v>64</v>
      </c>
      <c r="C5" s="20" t="s">
        <v>65</v>
      </c>
      <c r="D5" s="22">
        <f t="shared" si="0"/>
        <v>0</v>
      </c>
      <c r="E5" s="12">
        <f>D5</f>
        <v>0</v>
      </c>
      <c r="F5" s="23" t="s">
        <v>66</v>
      </c>
    </row>
    <row r="6" spans="1:6" ht="11.25" customHeight="1" x14ac:dyDescent="0.2">
      <c r="A6" s="13" t="s">
        <v>67</v>
      </c>
      <c r="B6" s="13" t="s">
        <v>68</v>
      </c>
      <c r="C6" s="9">
        <v>2</v>
      </c>
      <c r="D6" s="15">
        <f t="shared" si="0"/>
        <v>2</v>
      </c>
      <c r="E6" s="14">
        <f>LARGE(D6:D7,1)</f>
        <v>3</v>
      </c>
      <c r="F6" s="15">
        <f>LARGE(D6:D7,2)</f>
        <v>2</v>
      </c>
    </row>
    <row r="7" spans="1:6" ht="11.25" customHeight="1" x14ac:dyDescent="0.2">
      <c r="A7" s="21"/>
      <c r="B7" s="21" t="s">
        <v>69</v>
      </c>
      <c r="C7" s="9">
        <v>1</v>
      </c>
      <c r="D7" s="24">
        <f t="shared" si="0"/>
        <v>3</v>
      </c>
      <c r="E7" s="25"/>
      <c r="F7" s="24"/>
    </row>
    <row r="8" spans="1:6" ht="11.25" customHeight="1" x14ac:dyDescent="0.2">
      <c r="A8" s="26" t="s">
        <v>70</v>
      </c>
      <c r="B8" s="27" t="s">
        <v>71</v>
      </c>
      <c r="C8" s="9">
        <v>1</v>
      </c>
      <c r="D8" s="22">
        <f t="shared" si="0"/>
        <v>3</v>
      </c>
      <c r="E8" s="12">
        <f>LARGE(D8:D10,1)</f>
        <v>3</v>
      </c>
      <c r="F8" s="22">
        <f>LARGE(D8:D10,2)</f>
        <v>3</v>
      </c>
    </row>
    <row r="9" spans="1:6" ht="11.25" customHeight="1" x14ac:dyDescent="0.2">
      <c r="A9" s="26"/>
      <c r="B9" s="26" t="s">
        <v>72</v>
      </c>
      <c r="C9" s="9">
        <v>1</v>
      </c>
      <c r="D9" s="22">
        <f t="shared" si="0"/>
        <v>3</v>
      </c>
      <c r="E9" s="12"/>
      <c r="F9" s="22"/>
    </row>
    <row r="10" spans="1:6" ht="11.25" customHeight="1" x14ac:dyDescent="0.2">
      <c r="A10" s="21"/>
      <c r="B10" s="21" t="s">
        <v>73</v>
      </c>
      <c r="C10" s="9">
        <v>1</v>
      </c>
      <c r="D10" s="24">
        <f t="shared" si="0"/>
        <v>3</v>
      </c>
      <c r="E10" s="25"/>
      <c r="F10" s="24"/>
    </row>
    <row r="11" spans="1:6" ht="11.25" customHeight="1" x14ac:dyDescent="0.2">
      <c r="A11" s="12"/>
      <c r="B11" s="12"/>
      <c r="C11" s="12"/>
      <c r="D11" s="12"/>
      <c r="E11" s="12"/>
      <c r="F11" s="12"/>
    </row>
    <row r="12" spans="1:6" ht="11.25" customHeight="1" x14ac:dyDescent="0.2">
      <c r="A12" s="12"/>
      <c r="B12" s="12"/>
      <c r="C12" s="12"/>
      <c r="D12" s="12" t="s">
        <v>74</v>
      </c>
      <c r="E12" s="12">
        <f>SUM(E2:F10)</f>
        <v>13</v>
      </c>
      <c r="F12" s="12"/>
    </row>
    <row r="13" spans="1:6" ht="11.25" customHeight="1" x14ac:dyDescent="0.2">
      <c r="A13" s="12"/>
      <c r="B13" s="12"/>
      <c r="C13" s="12"/>
      <c r="D13" s="12"/>
      <c r="E13" s="12"/>
      <c r="F13" s="12"/>
    </row>
    <row r="14" spans="1:6" ht="11.25" customHeight="1" x14ac:dyDescent="0.2">
      <c r="A14" s="28" t="s">
        <v>75</v>
      </c>
      <c r="B14" s="12"/>
      <c r="C14" s="12"/>
      <c r="D14" s="12"/>
      <c r="E14" s="12"/>
      <c r="F14" s="12"/>
    </row>
    <row r="15" spans="1:6" ht="11.25" customHeight="1" x14ac:dyDescent="0.2">
      <c r="A15" s="28" t="s">
        <v>76</v>
      </c>
      <c r="B15" s="12"/>
      <c r="C15" s="12"/>
      <c r="D15" s="12"/>
      <c r="E15" s="12"/>
      <c r="F15" s="12"/>
    </row>
    <row r="16" spans="1:6" ht="11.25" customHeight="1" x14ac:dyDescent="0.2">
      <c r="A16" s="12"/>
      <c r="B16" s="12"/>
      <c r="C16" s="12"/>
      <c r="D16" s="12"/>
      <c r="E16" s="12"/>
      <c r="F16" s="12"/>
    </row>
    <row r="17" spans="1:6" ht="11.25" customHeight="1" x14ac:dyDescent="0.2">
      <c r="A17" s="12"/>
      <c r="B17" s="12"/>
      <c r="C17" s="12"/>
      <c r="D17" s="12"/>
      <c r="E17" s="12"/>
      <c r="F17" s="12"/>
    </row>
    <row r="18" spans="1:6" ht="11.25" customHeight="1" x14ac:dyDescent="0.2">
      <c r="A18" s="12"/>
      <c r="B18" s="12"/>
      <c r="C18" s="12"/>
      <c r="D18" s="12"/>
      <c r="E18" s="12"/>
      <c r="F18" s="12"/>
    </row>
    <row r="19" spans="1:6" ht="11.25" customHeight="1" x14ac:dyDescent="0.2">
      <c r="A19" s="12"/>
      <c r="B19" s="12"/>
      <c r="C19" s="12"/>
      <c r="D19" s="12"/>
      <c r="E19" s="12"/>
      <c r="F19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ColWidth="17.28515625" defaultRowHeight="15.75" customHeight="1" x14ac:dyDescent="0.2"/>
  <cols>
    <col min="1" max="1" width="10.42578125" customWidth="1"/>
    <col min="2" max="2" width="13.85546875" customWidth="1"/>
    <col min="3" max="4" width="9.140625" customWidth="1"/>
    <col min="5" max="5" width="10.5703125" customWidth="1"/>
    <col min="6" max="6" width="13" customWidth="1"/>
  </cols>
  <sheetData>
    <row r="1" spans="1:6" ht="11.25" customHeight="1" x14ac:dyDescent="0.2">
      <c r="A1" s="13" t="s">
        <v>77</v>
      </c>
      <c r="B1" s="14" t="s">
        <v>78</v>
      </c>
      <c r="C1" s="14" t="s">
        <v>79</v>
      </c>
      <c r="D1" s="14" t="s">
        <v>80</v>
      </c>
      <c r="E1" s="14" t="s">
        <v>81</v>
      </c>
      <c r="F1" s="15" t="s">
        <v>82</v>
      </c>
    </row>
    <row r="2" spans="1:6" ht="11.25" customHeight="1" x14ac:dyDescent="0.2">
      <c r="A2" s="13" t="s">
        <v>83</v>
      </c>
      <c r="B2" s="29" t="s">
        <v>84</v>
      </c>
      <c r="C2" s="9">
        <v>3</v>
      </c>
      <c r="D2" s="14">
        <f t="shared" ref="D2:D18" si="0">IF(C2=1,3,IF(C2=2,2,IF(C2=3,1,0)))</f>
        <v>1</v>
      </c>
      <c r="E2" s="14">
        <f>LARGE(D2:D4,1)</f>
        <v>3</v>
      </c>
      <c r="F2" s="15">
        <f>LARGE(D2:D4,2)</f>
        <v>3</v>
      </c>
    </row>
    <row r="3" spans="1:6" ht="11.25" customHeight="1" x14ac:dyDescent="0.2">
      <c r="A3" s="26"/>
      <c r="B3" s="28" t="s">
        <v>85</v>
      </c>
      <c r="C3" s="9">
        <v>1</v>
      </c>
      <c r="D3" s="12">
        <f t="shared" si="0"/>
        <v>3</v>
      </c>
      <c r="E3" s="12"/>
      <c r="F3" s="22"/>
    </row>
    <row r="4" spans="1:6" ht="11.25" customHeight="1" x14ac:dyDescent="0.2">
      <c r="A4" s="21"/>
      <c r="B4" s="30" t="s">
        <v>86</v>
      </c>
      <c r="C4" s="9">
        <v>1</v>
      </c>
      <c r="D4" s="25">
        <f t="shared" si="0"/>
        <v>3</v>
      </c>
      <c r="E4" s="25"/>
      <c r="F4" s="24"/>
    </row>
    <row r="5" spans="1:6" ht="11.25" customHeight="1" x14ac:dyDescent="0.2">
      <c r="A5" s="26" t="s">
        <v>87</v>
      </c>
      <c r="B5" s="12" t="s">
        <v>88</v>
      </c>
      <c r="C5" s="20" t="s">
        <v>89</v>
      </c>
      <c r="D5" s="12">
        <f t="shared" si="0"/>
        <v>0</v>
      </c>
      <c r="E5" s="12">
        <f>D5</f>
        <v>0</v>
      </c>
      <c r="F5" s="23">
        <f>D6</f>
        <v>3</v>
      </c>
    </row>
    <row r="6" spans="1:6" ht="11.25" customHeight="1" x14ac:dyDescent="0.2">
      <c r="A6" s="26"/>
      <c r="B6" s="28" t="s">
        <v>90</v>
      </c>
      <c r="C6" s="31">
        <v>1</v>
      </c>
      <c r="D6" s="12">
        <f t="shared" si="0"/>
        <v>3</v>
      </c>
      <c r="E6" s="12"/>
      <c r="F6" s="22"/>
    </row>
    <row r="7" spans="1:6" ht="11.25" customHeight="1" x14ac:dyDescent="0.2">
      <c r="A7" s="13" t="s">
        <v>91</v>
      </c>
      <c r="B7" s="14" t="s">
        <v>92</v>
      </c>
      <c r="C7" s="20">
        <v>1</v>
      </c>
      <c r="D7" s="14">
        <f t="shared" si="0"/>
        <v>3</v>
      </c>
      <c r="E7" s="14">
        <f>LARGE(D7:D10,1)</f>
        <v>3</v>
      </c>
      <c r="F7" s="15">
        <f>LARGE(D7:D10,2)</f>
        <v>3</v>
      </c>
    </row>
    <row r="8" spans="1:6" ht="11.25" customHeight="1" x14ac:dyDescent="0.2">
      <c r="A8" s="26"/>
      <c r="B8" s="12" t="s">
        <v>93</v>
      </c>
      <c r="C8" s="20">
        <v>1</v>
      </c>
      <c r="D8" s="12">
        <f t="shared" si="0"/>
        <v>3</v>
      </c>
      <c r="E8" s="12"/>
      <c r="F8" s="22"/>
    </row>
    <row r="9" spans="1:6" ht="11.25" customHeight="1" x14ac:dyDescent="0.2">
      <c r="A9" s="26"/>
      <c r="B9" s="12" t="s">
        <v>94</v>
      </c>
      <c r="C9" s="20">
        <v>3</v>
      </c>
      <c r="D9" s="12">
        <f t="shared" si="0"/>
        <v>1</v>
      </c>
      <c r="E9" s="12"/>
      <c r="F9" s="22"/>
    </row>
    <row r="10" spans="1:6" ht="11.25" customHeight="1" x14ac:dyDescent="0.2">
      <c r="A10" s="21"/>
      <c r="B10" s="25" t="s">
        <v>95</v>
      </c>
      <c r="C10" s="20">
        <v>3</v>
      </c>
      <c r="D10" s="25">
        <f t="shared" si="0"/>
        <v>1</v>
      </c>
      <c r="E10" s="25"/>
      <c r="F10" s="24"/>
    </row>
    <row r="11" spans="1:6" ht="11.25" customHeight="1" x14ac:dyDescent="0.2">
      <c r="A11" s="26" t="s">
        <v>96</v>
      </c>
      <c r="B11" s="12" t="s">
        <v>97</v>
      </c>
      <c r="C11" s="32">
        <v>2</v>
      </c>
      <c r="D11" s="12">
        <f t="shared" si="0"/>
        <v>2</v>
      </c>
      <c r="E11" s="12">
        <f>D11</f>
        <v>2</v>
      </c>
      <c r="F11" s="22"/>
    </row>
    <row r="12" spans="1:6" ht="11.25" customHeight="1" x14ac:dyDescent="0.2">
      <c r="A12" s="13" t="s">
        <v>98</v>
      </c>
      <c r="B12" s="33" t="s">
        <v>99</v>
      </c>
      <c r="C12" s="20" t="s">
        <v>100</v>
      </c>
      <c r="D12" s="14">
        <f t="shared" si="0"/>
        <v>0</v>
      </c>
      <c r="E12" s="14">
        <f>LARGE(D12:D15,1)</f>
        <v>0</v>
      </c>
      <c r="F12" s="15">
        <f>LARGE(D12:D15,2)</f>
        <v>0</v>
      </c>
    </row>
    <row r="13" spans="1:6" ht="11.25" customHeight="1" x14ac:dyDescent="0.2">
      <c r="A13" s="26"/>
      <c r="B13" s="34" t="s">
        <v>101</v>
      </c>
      <c r="C13" s="20" t="s">
        <v>102</v>
      </c>
      <c r="D13" s="12">
        <f t="shared" si="0"/>
        <v>0</v>
      </c>
      <c r="E13" s="12"/>
      <c r="F13" s="22"/>
    </row>
    <row r="14" spans="1:6" ht="11.25" customHeight="1" x14ac:dyDescent="0.2">
      <c r="A14" s="26"/>
      <c r="B14" s="34" t="s">
        <v>103</v>
      </c>
      <c r="C14" s="20" t="s">
        <v>104</v>
      </c>
      <c r="D14" s="12">
        <f t="shared" si="0"/>
        <v>0</v>
      </c>
      <c r="E14" s="12"/>
      <c r="F14" s="22"/>
    </row>
    <row r="15" spans="1:6" ht="11.25" customHeight="1" x14ac:dyDescent="0.2">
      <c r="A15" s="21"/>
      <c r="B15" s="35" t="s">
        <v>105</v>
      </c>
      <c r="C15" s="20" t="s">
        <v>106</v>
      </c>
      <c r="D15" s="25">
        <f t="shared" si="0"/>
        <v>0</v>
      </c>
      <c r="E15" s="25"/>
      <c r="F15" s="24"/>
    </row>
    <row r="16" spans="1:6" ht="11.25" customHeight="1" x14ac:dyDescent="0.2">
      <c r="A16" s="13" t="s">
        <v>107</v>
      </c>
      <c r="B16" s="14" t="s">
        <v>108</v>
      </c>
      <c r="C16" s="9"/>
      <c r="D16" s="14">
        <f t="shared" si="0"/>
        <v>0</v>
      </c>
      <c r="E16" s="14">
        <f>LARGE(D16:D18,1)</f>
        <v>3</v>
      </c>
      <c r="F16" s="15">
        <f>LARGE(D16:D18,2)</f>
        <v>3</v>
      </c>
    </row>
    <row r="17" spans="1:6" ht="11.25" customHeight="1" x14ac:dyDescent="0.2">
      <c r="A17" s="26"/>
      <c r="B17" s="12" t="s">
        <v>109</v>
      </c>
      <c r="C17" s="9">
        <v>1</v>
      </c>
      <c r="D17" s="12">
        <f t="shared" si="0"/>
        <v>3</v>
      </c>
      <c r="E17" s="12"/>
      <c r="F17" s="22"/>
    </row>
    <row r="18" spans="1:6" ht="11.25" customHeight="1" x14ac:dyDescent="0.2">
      <c r="A18" s="21"/>
      <c r="B18" s="25" t="s">
        <v>110</v>
      </c>
      <c r="C18" s="9">
        <v>1</v>
      </c>
      <c r="D18" s="25">
        <f t="shared" si="0"/>
        <v>3</v>
      </c>
      <c r="E18" s="25"/>
      <c r="F18" s="24"/>
    </row>
    <row r="19" spans="1:6" ht="11.25" customHeight="1" x14ac:dyDescent="0.2">
      <c r="A19" s="12"/>
      <c r="B19" s="12"/>
      <c r="C19" s="12"/>
      <c r="D19" s="12"/>
      <c r="E19" s="12"/>
      <c r="F19" s="12"/>
    </row>
    <row r="20" spans="1:6" ht="11.25" customHeight="1" x14ac:dyDescent="0.2">
      <c r="A20" s="12"/>
      <c r="B20" s="12"/>
      <c r="C20" s="12"/>
      <c r="D20" s="12" t="s">
        <v>111</v>
      </c>
      <c r="E20" s="12">
        <f>SUM(E2:F18)</f>
        <v>23</v>
      </c>
      <c r="F20" s="12"/>
    </row>
    <row r="21" spans="1:6" ht="11.25" customHeight="1" x14ac:dyDescent="0.2">
      <c r="A21" s="12"/>
      <c r="B21" s="12"/>
      <c r="C21" s="12"/>
      <c r="D21" s="12"/>
      <c r="E21" s="12"/>
      <c r="F21" s="12"/>
    </row>
    <row r="22" spans="1:6" ht="11.25" customHeight="1" x14ac:dyDescent="0.2">
      <c r="A22" s="28" t="s">
        <v>112</v>
      </c>
      <c r="B22" s="12"/>
      <c r="C22" s="12"/>
      <c r="D22" s="12"/>
      <c r="E22" s="12"/>
      <c r="F22" s="12"/>
    </row>
    <row r="23" spans="1:6" ht="11.25" customHeight="1" x14ac:dyDescent="0.2">
      <c r="A23" s="28" t="s">
        <v>113</v>
      </c>
      <c r="B23" s="12"/>
      <c r="C23" s="12"/>
      <c r="D23" s="12"/>
      <c r="E23" s="12"/>
      <c r="F23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ColWidth="17.28515625" defaultRowHeight="15.75" customHeight="1" x14ac:dyDescent="0.2"/>
  <cols>
    <col min="1" max="1" width="9.140625" customWidth="1"/>
    <col min="2" max="2" width="14" customWidth="1"/>
    <col min="3" max="4" width="9.140625" customWidth="1"/>
    <col min="5" max="5" width="11.140625" customWidth="1"/>
    <col min="6" max="6" width="12.85546875" customWidth="1"/>
  </cols>
  <sheetData>
    <row r="1" spans="1:6" ht="11.25" customHeight="1" x14ac:dyDescent="0.2">
      <c r="A1" s="6" t="s">
        <v>114</v>
      </c>
      <c r="B1" s="18" t="s">
        <v>115</v>
      </c>
      <c r="C1" s="18" t="s">
        <v>116</v>
      </c>
      <c r="D1" s="14" t="s">
        <v>117</v>
      </c>
      <c r="E1" s="14" t="s">
        <v>118</v>
      </c>
      <c r="F1" s="15" t="s">
        <v>119</v>
      </c>
    </row>
    <row r="2" spans="1:6" ht="11.25" customHeight="1" x14ac:dyDescent="0.2">
      <c r="A2" s="13" t="s">
        <v>120</v>
      </c>
      <c r="B2" s="14" t="s">
        <v>121</v>
      </c>
      <c r="C2" s="36">
        <v>1</v>
      </c>
      <c r="D2" s="13">
        <f t="shared" ref="D2:D13" si="0">IF(C2=1,3,IF(C2=2,2,IF(C2=3,1,0)))</f>
        <v>3</v>
      </c>
      <c r="E2" s="14">
        <f>LARGE(D2:D3,1)</f>
        <v>3</v>
      </c>
      <c r="F2" s="15">
        <f>LARGE(D2:D3,2)</f>
        <v>3</v>
      </c>
    </row>
    <row r="3" spans="1:6" ht="11.25" customHeight="1" x14ac:dyDescent="0.2">
      <c r="A3" s="21"/>
      <c r="B3" s="25" t="s">
        <v>122</v>
      </c>
      <c r="C3" s="36">
        <v>1</v>
      </c>
      <c r="D3" s="26">
        <f t="shared" si="0"/>
        <v>3</v>
      </c>
      <c r="E3" s="12"/>
      <c r="F3" s="22"/>
    </row>
    <row r="4" spans="1:6" ht="11.25" customHeight="1" x14ac:dyDescent="0.2">
      <c r="A4" s="26" t="s">
        <v>123</v>
      </c>
      <c r="B4" s="12" t="s">
        <v>124</v>
      </c>
      <c r="C4" s="37" t="s">
        <v>125</v>
      </c>
      <c r="D4" s="13">
        <f t="shared" si="0"/>
        <v>0</v>
      </c>
      <c r="E4" s="14">
        <f>LARGE(D4:D5,1)</f>
        <v>0</v>
      </c>
      <c r="F4" s="15">
        <f>LARGE(D4:D5,2)</f>
        <v>0</v>
      </c>
    </row>
    <row r="5" spans="1:6" ht="11.25" customHeight="1" x14ac:dyDescent="0.2">
      <c r="A5" s="21"/>
      <c r="B5" s="25" t="s">
        <v>126</v>
      </c>
      <c r="C5" s="38" t="s">
        <v>127</v>
      </c>
      <c r="D5" s="21">
        <f t="shared" si="0"/>
        <v>0</v>
      </c>
      <c r="E5" s="25"/>
      <c r="F5" s="24"/>
    </row>
    <row r="6" spans="1:6" ht="11.25" customHeight="1" x14ac:dyDescent="0.2">
      <c r="A6" s="26" t="s">
        <v>128</v>
      </c>
      <c r="B6" s="12" t="s">
        <v>129</v>
      </c>
      <c r="C6" s="37">
        <v>2</v>
      </c>
      <c r="D6" s="26">
        <f t="shared" si="0"/>
        <v>2</v>
      </c>
      <c r="E6" s="12">
        <f>LARGE(D6:D7,1)</f>
        <v>2</v>
      </c>
      <c r="F6" s="22">
        <f>LARGE(D6:D7,2)</f>
        <v>2</v>
      </c>
    </row>
    <row r="7" spans="1:6" ht="11.25" customHeight="1" x14ac:dyDescent="0.2">
      <c r="A7" s="21"/>
      <c r="B7" s="25" t="s">
        <v>130</v>
      </c>
      <c r="C7" s="38">
        <v>2</v>
      </c>
      <c r="D7" s="26">
        <f t="shared" si="0"/>
        <v>2</v>
      </c>
      <c r="E7" s="12"/>
      <c r="F7" s="22"/>
    </row>
    <row r="8" spans="1:6" ht="11.25" customHeight="1" x14ac:dyDescent="0.2">
      <c r="A8" s="13" t="s">
        <v>131</v>
      </c>
      <c r="B8" s="29" t="s">
        <v>132</v>
      </c>
      <c r="C8" s="38" t="s">
        <v>133</v>
      </c>
      <c r="D8" s="13">
        <f t="shared" si="0"/>
        <v>0</v>
      </c>
      <c r="E8" s="14">
        <f>LARGE(D8:D9,1)</f>
        <v>2</v>
      </c>
      <c r="F8" s="15">
        <f>LARGE(D8:D9,2)</f>
        <v>0</v>
      </c>
    </row>
    <row r="9" spans="1:6" ht="11.25" customHeight="1" x14ac:dyDescent="0.2">
      <c r="A9" s="21"/>
      <c r="B9" s="30" t="s">
        <v>134</v>
      </c>
      <c r="C9" s="38">
        <v>2</v>
      </c>
      <c r="D9" s="21">
        <f t="shared" si="0"/>
        <v>2</v>
      </c>
      <c r="E9" s="25"/>
      <c r="F9" s="24"/>
    </row>
    <row r="10" spans="1:6" ht="11.25" customHeight="1" x14ac:dyDescent="0.2">
      <c r="A10" s="26" t="s">
        <v>135</v>
      </c>
      <c r="B10" s="12" t="s">
        <v>136</v>
      </c>
      <c r="C10" s="37" t="s">
        <v>137</v>
      </c>
      <c r="D10" s="26">
        <f t="shared" si="0"/>
        <v>0</v>
      </c>
      <c r="E10" s="12">
        <f>LARGE(D10:D11,1)</f>
        <v>3</v>
      </c>
      <c r="F10" s="22">
        <f>LARGE(D10:D11,2)</f>
        <v>0</v>
      </c>
    </row>
    <row r="11" spans="1:6" ht="11.25" customHeight="1" x14ac:dyDescent="0.2">
      <c r="A11" s="26"/>
      <c r="B11" s="12" t="s">
        <v>138</v>
      </c>
      <c r="C11" s="39">
        <v>1</v>
      </c>
      <c r="D11" s="26">
        <f t="shared" si="0"/>
        <v>3</v>
      </c>
      <c r="E11" s="12"/>
      <c r="F11" s="22"/>
    </row>
    <row r="12" spans="1:6" ht="11.25" customHeight="1" x14ac:dyDescent="0.2">
      <c r="A12" s="13" t="s">
        <v>139</v>
      </c>
      <c r="B12" s="14" t="s">
        <v>140</v>
      </c>
      <c r="C12" s="36">
        <v>3</v>
      </c>
      <c r="D12" s="13">
        <f t="shared" si="0"/>
        <v>1</v>
      </c>
      <c r="E12" s="14">
        <f>LARGE(D12:D13,1)</f>
        <v>3</v>
      </c>
      <c r="F12" s="15">
        <f>LARGE(D12:D13,2)</f>
        <v>1</v>
      </c>
    </row>
    <row r="13" spans="1:6" ht="11.25" customHeight="1" x14ac:dyDescent="0.2">
      <c r="A13" s="21"/>
      <c r="B13" s="25" t="s">
        <v>141</v>
      </c>
      <c r="C13" s="36">
        <v>1</v>
      </c>
      <c r="D13" s="21">
        <f t="shared" si="0"/>
        <v>3</v>
      </c>
      <c r="E13" s="25"/>
      <c r="F13" s="24"/>
    </row>
    <row r="14" spans="1:6" ht="11.25" customHeight="1" x14ac:dyDescent="0.2">
      <c r="A14" s="12"/>
      <c r="B14" s="12"/>
      <c r="C14" s="12"/>
      <c r="D14" s="12"/>
      <c r="E14" s="12"/>
      <c r="F14" s="12"/>
    </row>
    <row r="15" spans="1:6" ht="11.25" customHeight="1" x14ac:dyDescent="0.2">
      <c r="A15" s="12"/>
      <c r="B15" s="12"/>
      <c r="C15" s="12"/>
      <c r="D15" s="12" t="s">
        <v>142</v>
      </c>
      <c r="E15" s="12">
        <f>SUM(E2:F13)</f>
        <v>19</v>
      </c>
      <c r="F15" s="12"/>
    </row>
    <row r="16" spans="1:6" ht="11.25" customHeight="1" x14ac:dyDescent="0.2">
      <c r="A16" s="12"/>
      <c r="B16" s="12"/>
      <c r="C16" s="12"/>
      <c r="D16" s="12"/>
      <c r="E16" s="12"/>
      <c r="F16" s="12"/>
    </row>
    <row r="17" spans="1:6" ht="11.25" customHeight="1" x14ac:dyDescent="0.2">
      <c r="A17" s="28" t="s">
        <v>143</v>
      </c>
      <c r="B17" s="12"/>
      <c r="C17" s="12"/>
      <c r="D17" s="12"/>
      <c r="E17" s="12"/>
      <c r="F17" s="12"/>
    </row>
    <row r="18" spans="1:6" ht="11.25" customHeight="1" x14ac:dyDescent="0.2">
      <c r="A18" s="28" t="s">
        <v>144</v>
      </c>
      <c r="B18" s="12"/>
      <c r="C18" s="12"/>
      <c r="D18" s="12"/>
      <c r="E18" s="12"/>
      <c r="F18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ColWidth="17.28515625" defaultRowHeight="15.75" customHeight="1" x14ac:dyDescent="0.2"/>
  <cols>
    <col min="1" max="1" width="9.140625" customWidth="1"/>
    <col min="2" max="2" width="12.7109375" customWidth="1"/>
    <col min="3" max="4" width="9.140625" customWidth="1"/>
    <col min="5" max="5" width="9.7109375" customWidth="1"/>
    <col min="6" max="6" width="8.7109375" customWidth="1"/>
  </cols>
  <sheetData>
    <row r="1" spans="1:6" ht="22.5" customHeight="1" x14ac:dyDescent="0.2">
      <c r="A1" s="40" t="s">
        <v>145</v>
      </c>
      <c r="B1" s="41" t="s">
        <v>146</v>
      </c>
      <c r="C1" s="41" t="s">
        <v>147</v>
      </c>
      <c r="D1" s="41" t="s">
        <v>148</v>
      </c>
      <c r="E1" s="41" t="s">
        <v>149</v>
      </c>
      <c r="F1" s="42" t="s">
        <v>150</v>
      </c>
    </row>
    <row r="2" spans="1:6" ht="11.25" customHeight="1" x14ac:dyDescent="0.2">
      <c r="A2" s="13" t="s">
        <v>151</v>
      </c>
      <c r="B2" s="14" t="s">
        <v>152</v>
      </c>
      <c r="C2" s="9">
        <v>2</v>
      </c>
      <c r="D2" s="43">
        <f t="shared" ref="D2:D20" si="0">IF(C2=1,3,IF(C2=2,2,IF(C2=3,1,0)))</f>
        <v>2</v>
      </c>
      <c r="E2" s="13">
        <f>LARGE(D2:D5,1)</f>
        <v>3</v>
      </c>
      <c r="F2" s="15">
        <f>LARGE(D2:D5,2)</f>
        <v>3</v>
      </c>
    </row>
    <row r="3" spans="1:6" ht="11.25" customHeight="1" x14ac:dyDescent="0.2">
      <c r="A3" s="26"/>
      <c r="B3" s="12" t="s">
        <v>153</v>
      </c>
      <c r="C3" s="9">
        <v>1</v>
      </c>
      <c r="D3" s="43">
        <f t="shared" si="0"/>
        <v>3</v>
      </c>
      <c r="E3" s="26"/>
      <c r="F3" s="22"/>
    </row>
    <row r="4" spans="1:6" ht="11.25" customHeight="1" x14ac:dyDescent="0.2">
      <c r="A4" s="26"/>
      <c r="B4" s="12" t="s">
        <v>154</v>
      </c>
      <c r="C4" s="9">
        <v>1</v>
      </c>
      <c r="D4" s="43">
        <f t="shared" si="0"/>
        <v>3</v>
      </c>
      <c r="E4" s="26"/>
      <c r="F4" s="22"/>
    </row>
    <row r="5" spans="1:6" ht="11.25" customHeight="1" x14ac:dyDescent="0.2">
      <c r="A5" s="21"/>
      <c r="B5" s="25" t="s">
        <v>155</v>
      </c>
      <c r="C5" s="9">
        <v>1</v>
      </c>
      <c r="D5" s="43">
        <f t="shared" si="0"/>
        <v>3</v>
      </c>
      <c r="E5" s="21"/>
      <c r="F5" s="24"/>
    </row>
    <row r="6" spans="1:6" ht="11.25" customHeight="1" x14ac:dyDescent="0.2">
      <c r="A6" s="13" t="s">
        <v>156</v>
      </c>
      <c r="B6" s="14" t="s">
        <v>157</v>
      </c>
      <c r="C6" s="9">
        <v>2</v>
      </c>
      <c r="D6" s="43">
        <f t="shared" si="0"/>
        <v>2</v>
      </c>
      <c r="E6" s="14">
        <f>LARGE(D6:D9,1)</f>
        <v>2</v>
      </c>
      <c r="F6" s="15">
        <f>LARGE(D6:D9,2)</f>
        <v>2</v>
      </c>
    </row>
    <row r="7" spans="1:6" ht="11.25" customHeight="1" x14ac:dyDescent="0.2">
      <c r="A7" s="26"/>
      <c r="B7" s="12" t="s">
        <v>158</v>
      </c>
      <c r="C7" s="9">
        <v>2</v>
      </c>
      <c r="D7" s="43">
        <f t="shared" si="0"/>
        <v>2</v>
      </c>
      <c r="E7" s="12"/>
      <c r="F7" s="22"/>
    </row>
    <row r="8" spans="1:6" ht="11.25" customHeight="1" x14ac:dyDescent="0.2">
      <c r="A8" s="26"/>
      <c r="B8" s="34" t="s">
        <v>159</v>
      </c>
      <c r="C8" s="20" t="s">
        <v>160</v>
      </c>
      <c r="D8" s="43">
        <f t="shared" si="0"/>
        <v>0</v>
      </c>
      <c r="E8" s="12"/>
      <c r="F8" s="22"/>
    </row>
    <row r="9" spans="1:6" ht="11.25" customHeight="1" x14ac:dyDescent="0.2">
      <c r="A9" s="21"/>
      <c r="B9" s="44" t="s">
        <v>161</v>
      </c>
      <c r="C9" s="20" t="s">
        <v>162</v>
      </c>
      <c r="D9" s="43">
        <f t="shared" si="0"/>
        <v>0</v>
      </c>
      <c r="E9" s="25"/>
      <c r="F9" s="24"/>
    </row>
    <row r="10" spans="1:6" ht="11.25" customHeight="1" x14ac:dyDescent="0.2">
      <c r="A10" s="26" t="s">
        <v>163</v>
      </c>
      <c r="B10" s="12" t="s">
        <v>164</v>
      </c>
      <c r="C10" s="45">
        <v>1</v>
      </c>
      <c r="D10" s="46">
        <f t="shared" si="0"/>
        <v>3</v>
      </c>
      <c r="E10" s="12">
        <f>LARGE(D10:D11,1)</f>
        <v>3</v>
      </c>
      <c r="F10" s="22">
        <f>LARGE(D10:D11,2)</f>
        <v>3</v>
      </c>
    </row>
    <row r="11" spans="1:6" ht="11.25" customHeight="1" x14ac:dyDescent="0.2">
      <c r="A11" s="21"/>
      <c r="B11" s="25" t="s">
        <v>165</v>
      </c>
      <c r="C11" s="9">
        <v>1</v>
      </c>
      <c r="D11" s="43">
        <f t="shared" si="0"/>
        <v>3</v>
      </c>
      <c r="E11" s="25"/>
      <c r="F11" s="24"/>
    </row>
    <row r="12" spans="1:6" ht="11.25" customHeight="1" x14ac:dyDescent="0.2">
      <c r="A12" s="26" t="s">
        <v>166</v>
      </c>
      <c r="B12" s="28" t="s">
        <v>167</v>
      </c>
      <c r="C12" s="9">
        <v>1</v>
      </c>
      <c r="D12" s="46">
        <f t="shared" si="0"/>
        <v>3</v>
      </c>
      <c r="E12" s="12">
        <f>LARGE(D12:D13,1)</f>
        <v>3</v>
      </c>
      <c r="F12" s="22">
        <f>LARGE(D12:D13,2)</f>
        <v>3</v>
      </c>
    </row>
    <row r="13" spans="1:6" ht="11.25" customHeight="1" x14ac:dyDescent="0.2">
      <c r="A13" s="26"/>
      <c r="B13" s="28" t="s">
        <v>168</v>
      </c>
      <c r="C13" s="9">
        <v>1</v>
      </c>
      <c r="D13" s="47">
        <f t="shared" si="0"/>
        <v>3</v>
      </c>
      <c r="E13" s="12"/>
      <c r="F13" s="22"/>
    </row>
    <row r="14" spans="1:6" ht="11.25" customHeight="1" x14ac:dyDescent="0.2">
      <c r="A14" s="13" t="s">
        <v>169</v>
      </c>
      <c r="B14" s="14" t="s">
        <v>170</v>
      </c>
      <c r="C14" s="9">
        <v>1</v>
      </c>
      <c r="D14" s="43">
        <f t="shared" si="0"/>
        <v>3</v>
      </c>
      <c r="E14" s="13">
        <f>LARGE(D14:D17,1)</f>
        <v>3</v>
      </c>
      <c r="F14" s="15">
        <f>LARGE(D14:D17,2)</f>
        <v>3</v>
      </c>
    </row>
    <row r="15" spans="1:6" ht="11.25" customHeight="1" x14ac:dyDescent="0.2">
      <c r="A15" s="26"/>
      <c r="B15" s="12" t="s">
        <v>171</v>
      </c>
      <c r="C15" s="9">
        <v>1</v>
      </c>
      <c r="D15" s="43">
        <f t="shared" si="0"/>
        <v>3</v>
      </c>
      <c r="E15" s="26"/>
      <c r="F15" s="22"/>
    </row>
    <row r="16" spans="1:6" ht="11.25" customHeight="1" x14ac:dyDescent="0.2">
      <c r="A16" s="26"/>
      <c r="B16" s="12" t="s">
        <v>172</v>
      </c>
      <c r="C16" s="9">
        <v>1</v>
      </c>
      <c r="D16" s="43">
        <f t="shared" si="0"/>
        <v>3</v>
      </c>
      <c r="E16" s="26"/>
      <c r="F16" s="22"/>
    </row>
    <row r="17" spans="1:6" ht="11.25" customHeight="1" x14ac:dyDescent="0.2">
      <c r="A17" s="21"/>
      <c r="B17" s="25" t="s">
        <v>173</v>
      </c>
      <c r="C17" s="9">
        <v>1</v>
      </c>
      <c r="D17" s="43">
        <f t="shared" si="0"/>
        <v>3</v>
      </c>
      <c r="E17" s="21"/>
      <c r="F17" s="24"/>
    </row>
    <row r="18" spans="1:6" ht="11.25" customHeight="1" x14ac:dyDescent="0.2">
      <c r="A18" s="26" t="s">
        <v>174</v>
      </c>
      <c r="B18" s="12" t="s">
        <v>175</v>
      </c>
      <c r="C18" s="9">
        <v>3</v>
      </c>
      <c r="D18" s="46">
        <f t="shared" si="0"/>
        <v>1</v>
      </c>
      <c r="E18" s="12">
        <f>LARGE(D18:D20,1)</f>
        <v>3</v>
      </c>
      <c r="F18" s="22">
        <f>LARGE(D18:D20,2)</f>
        <v>3</v>
      </c>
    </row>
    <row r="19" spans="1:6" ht="11.25" customHeight="1" x14ac:dyDescent="0.2">
      <c r="A19" s="26"/>
      <c r="B19" s="12" t="s">
        <v>176</v>
      </c>
      <c r="C19" s="9">
        <v>1</v>
      </c>
      <c r="D19" s="43">
        <f t="shared" si="0"/>
        <v>3</v>
      </c>
      <c r="E19" s="12"/>
      <c r="F19" s="22"/>
    </row>
    <row r="20" spans="1:6" ht="11.25" customHeight="1" x14ac:dyDescent="0.2">
      <c r="A20" s="21"/>
      <c r="B20" s="25" t="s">
        <v>177</v>
      </c>
      <c r="C20" s="9">
        <v>1</v>
      </c>
      <c r="D20" s="43">
        <f t="shared" si="0"/>
        <v>3</v>
      </c>
      <c r="E20" s="25"/>
      <c r="F20" s="24"/>
    </row>
    <row r="21" spans="1:6" ht="11.25" customHeight="1" x14ac:dyDescent="0.2">
      <c r="A21" s="12"/>
      <c r="B21" s="12"/>
      <c r="C21" s="12"/>
      <c r="D21" s="12"/>
      <c r="E21" s="12"/>
      <c r="F21" s="12"/>
    </row>
    <row r="22" spans="1:6" ht="11.25" customHeight="1" x14ac:dyDescent="0.2">
      <c r="A22" s="12"/>
      <c r="B22" s="12"/>
      <c r="C22" s="12"/>
      <c r="D22" s="12" t="s">
        <v>178</v>
      </c>
      <c r="E22" s="12">
        <f>SUM(E2:F20)</f>
        <v>34</v>
      </c>
      <c r="F22" s="12"/>
    </row>
    <row r="23" spans="1:6" ht="11.25" customHeight="1" x14ac:dyDescent="0.2">
      <c r="A23" s="12"/>
      <c r="B23" s="12"/>
      <c r="C23" s="12"/>
      <c r="D23" s="12"/>
      <c r="E23" s="12"/>
      <c r="F23" s="12"/>
    </row>
    <row r="24" spans="1:6" ht="11.25" customHeight="1" x14ac:dyDescent="0.2">
      <c r="A24" s="28" t="s">
        <v>179</v>
      </c>
      <c r="B24" s="12"/>
      <c r="C24" s="12"/>
      <c r="D24" s="12"/>
      <c r="E24" s="12"/>
      <c r="F24" s="12"/>
    </row>
    <row r="25" spans="1:6" ht="11.25" customHeight="1" x14ac:dyDescent="0.2">
      <c r="A25" s="28" t="s">
        <v>180</v>
      </c>
      <c r="B25" s="12"/>
      <c r="C25" s="12"/>
      <c r="D25" s="12"/>
      <c r="E25" s="12"/>
      <c r="F25" s="12"/>
    </row>
    <row r="26" spans="1:6" ht="11.25" customHeight="1" x14ac:dyDescent="0.2">
      <c r="A26" s="12"/>
      <c r="B26" s="12"/>
      <c r="C26" s="12"/>
      <c r="D26" s="12"/>
      <c r="E26" s="12"/>
      <c r="F26" s="12"/>
    </row>
    <row r="27" spans="1:6" ht="11.25" customHeight="1" x14ac:dyDescent="0.2">
      <c r="A27" s="12"/>
      <c r="B27" s="12"/>
      <c r="C27" s="12"/>
      <c r="D27" s="12"/>
      <c r="E27" s="12"/>
      <c r="F27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ColWidth="17.28515625" defaultRowHeight="15.75" customHeight="1" x14ac:dyDescent="0.2"/>
  <cols>
    <col min="1" max="1" width="9.140625" customWidth="1"/>
    <col min="2" max="2" width="14.7109375" customWidth="1"/>
    <col min="3" max="6" width="9.140625" customWidth="1"/>
  </cols>
  <sheetData>
    <row r="1" spans="1:6" ht="22.5" customHeight="1" x14ac:dyDescent="0.2">
      <c r="A1" s="13" t="s">
        <v>181</v>
      </c>
      <c r="B1" s="14" t="s">
        <v>182</v>
      </c>
      <c r="C1" s="14" t="s">
        <v>183</v>
      </c>
      <c r="D1" s="14" t="s">
        <v>184</v>
      </c>
      <c r="E1" s="41" t="s">
        <v>185</v>
      </c>
      <c r="F1" s="42" t="s">
        <v>186</v>
      </c>
    </row>
    <row r="2" spans="1:6" ht="11.25" customHeight="1" x14ac:dyDescent="0.2">
      <c r="A2" s="13" t="s">
        <v>187</v>
      </c>
      <c r="B2" s="14" t="s">
        <v>188</v>
      </c>
      <c r="C2" s="20" t="s">
        <v>189</v>
      </c>
      <c r="D2" s="14">
        <f t="shared" ref="D2:D24" si="0">IF(C2=1,3,IF(C2=2,2,IF(C2=3,1,0)))</f>
        <v>0</v>
      </c>
      <c r="E2" s="14">
        <f>LARGE(D2:D6,1)</f>
        <v>3</v>
      </c>
      <c r="F2" s="15">
        <f>LARGE(D2:D6,2)</f>
        <v>3</v>
      </c>
    </row>
    <row r="3" spans="1:6" ht="11.25" customHeight="1" x14ac:dyDescent="0.2">
      <c r="A3" s="26"/>
      <c r="B3" s="12" t="s">
        <v>190</v>
      </c>
      <c r="C3" s="9">
        <v>3</v>
      </c>
      <c r="D3" s="12">
        <f t="shared" si="0"/>
        <v>1</v>
      </c>
      <c r="E3" s="12"/>
      <c r="F3" s="22"/>
    </row>
    <row r="4" spans="1:6" ht="11.25" customHeight="1" x14ac:dyDescent="0.2">
      <c r="A4" s="26"/>
      <c r="B4" s="12" t="s">
        <v>191</v>
      </c>
      <c r="C4" s="9">
        <v>1</v>
      </c>
      <c r="D4" s="12">
        <f t="shared" si="0"/>
        <v>3</v>
      </c>
      <c r="E4" s="12"/>
      <c r="F4" s="22"/>
    </row>
    <row r="5" spans="1:6" ht="11.25" customHeight="1" x14ac:dyDescent="0.2">
      <c r="A5" s="26"/>
      <c r="B5" s="12" t="s">
        <v>192</v>
      </c>
      <c r="C5" s="9">
        <v>1</v>
      </c>
      <c r="D5" s="12">
        <f t="shared" si="0"/>
        <v>3</v>
      </c>
      <c r="E5" s="12"/>
      <c r="F5" s="22"/>
    </row>
    <row r="6" spans="1:6" ht="11.25" customHeight="1" x14ac:dyDescent="0.2">
      <c r="A6" s="21"/>
      <c r="B6" s="25" t="s">
        <v>193</v>
      </c>
      <c r="C6" s="9">
        <v>1</v>
      </c>
      <c r="D6" s="25">
        <f t="shared" si="0"/>
        <v>3</v>
      </c>
      <c r="E6" s="25"/>
      <c r="F6" s="24"/>
    </row>
    <row r="7" spans="1:6" ht="11.25" customHeight="1" x14ac:dyDescent="0.2">
      <c r="A7" s="26" t="s">
        <v>194</v>
      </c>
      <c r="B7" s="12" t="s">
        <v>195</v>
      </c>
      <c r="C7" s="9">
        <v>1</v>
      </c>
      <c r="D7" s="12">
        <f t="shared" si="0"/>
        <v>3</v>
      </c>
      <c r="E7" s="14">
        <f>LARGE(D7:D10,1)</f>
        <v>3</v>
      </c>
      <c r="F7" s="15">
        <f>LARGE(D7:D10,2)</f>
        <v>3</v>
      </c>
    </row>
    <row r="8" spans="1:6" ht="11.25" customHeight="1" x14ac:dyDescent="0.2">
      <c r="A8" s="26"/>
      <c r="B8" s="12" t="s">
        <v>196</v>
      </c>
      <c r="C8" s="9">
        <v>1</v>
      </c>
      <c r="D8" s="12">
        <f t="shared" si="0"/>
        <v>3</v>
      </c>
      <c r="E8" s="12"/>
      <c r="F8" s="22"/>
    </row>
    <row r="9" spans="1:6" ht="11.25" customHeight="1" x14ac:dyDescent="0.2">
      <c r="A9" s="26"/>
      <c r="B9" s="12" t="s">
        <v>197</v>
      </c>
      <c r="C9" s="9">
        <v>1</v>
      </c>
      <c r="D9" s="12">
        <f t="shared" si="0"/>
        <v>3</v>
      </c>
      <c r="E9" s="12"/>
      <c r="F9" s="22"/>
    </row>
    <row r="10" spans="1:6" ht="11.25" customHeight="1" x14ac:dyDescent="0.2">
      <c r="A10" s="26"/>
      <c r="B10" s="12" t="s">
        <v>198</v>
      </c>
      <c r="C10" s="9">
        <v>1</v>
      </c>
      <c r="D10" s="12">
        <f t="shared" si="0"/>
        <v>3</v>
      </c>
      <c r="E10" s="12"/>
      <c r="F10" s="22"/>
    </row>
    <row r="11" spans="1:6" ht="11.25" customHeight="1" x14ac:dyDescent="0.2">
      <c r="A11" s="13" t="s">
        <v>199</v>
      </c>
      <c r="B11" s="29" t="s">
        <v>200</v>
      </c>
      <c r="C11" s="9">
        <v>3</v>
      </c>
      <c r="D11" s="14">
        <f t="shared" si="0"/>
        <v>1</v>
      </c>
      <c r="E11" s="14">
        <f>LARGE(D11:D13,1)</f>
        <v>3</v>
      </c>
      <c r="F11" s="15">
        <f>LARGE(D11:D13,2)</f>
        <v>2</v>
      </c>
    </row>
    <row r="12" spans="1:6" ht="11.25" customHeight="1" x14ac:dyDescent="0.2">
      <c r="A12" s="26"/>
      <c r="B12" s="28" t="s">
        <v>201</v>
      </c>
      <c r="C12" s="9">
        <v>2</v>
      </c>
      <c r="D12" s="12">
        <f t="shared" si="0"/>
        <v>2</v>
      </c>
      <c r="E12" s="12"/>
      <c r="F12" s="22"/>
    </row>
    <row r="13" spans="1:6" ht="11.25" customHeight="1" x14ac:dyDescent="0.2">
      <c r="A13" s="21"/>
      <c r="B13" s="30" t="s">
        <v>202</v>
      </c>
      <c r="C13" s="9">
        <v>1</v>
      </c>
      <c r="D13" s="25">
        <f t="shared" si="0"/>
        <v>3</v>
      </c>
      <c r="E13" s="25"/>
      <c r="F13" s="24"/>
    </row>
    <row r="14" spans="1:6" ht="11.25" customHeight="1" x14ac:dyDescent="0.2">
      <c r="A14" s="26" t="s">
        <v>203</v>
      </c>
      <c r="B14" s="12" t="s">
        <v>204</v>
      </c>
      <c r="C14" s="20" t="s">
        <v>205</v>
      </c>
      <c r="D14" s="12">
        <f t="shared" si="0"/>
        <v>0</v>
      </c>
      <c r="E14" s="14">
        <f>LARGE(D14:D17,1)</f>
        <v>3</v>
      </c>
      <c r="F14" s="15">
        <f>LARGE(D14:D17,2)</f>
        <v>2</v>
      </c>
    </row>
    <row r="15" spans="1:6" ht="11.25" customHeight="1" x14ac:dyDescent="0.2">
      <c r="A15" s="26"/>
      <c r="B15" s="12" t="s">
        <v>206</v>
      </c>
      <c r="C15" s="20">
        <v>1</v>
      </c>
      <c r="D15" s="12">
        <f t="shared" si="0"/>
        <v>3</v>
      </c>
      <c r="E15" s="12"/>
      <c r="F15" s="22"/>
    </row>
    <row r="16" spans="1:6" ht="11.25" customHeight="1" x14ac:dyDescent="0.2">
      <c r="A16" s="26"/>
      <c r="B16" s="12" t="s">
        <v>207</v>
      </c>
      <c r="C16" s="20">
        <v>2</v>
      </c>
      <c r="D16" s="12">
        <f t="shared" si="0"/>
        <v>2</v>
      </c>
      <c r="E16" s="12"/>
      <c r="F16" s="22"/>
    </row>
    <row r="17" spans="1:6" ht="11.25" customHeight="1" x14ac:dyDescent="0.2">
      <c r="A17" s="26"/>
      <c r="B17" s="12" t="s">
        <v>208</v>
      </c>
      <c r="C17" s="20" t="s">
        <v>209</v>
      </c>
      <c r="D17" s="12">
        <f t="shared" si="0"/>
        <v>0</v>
      </c>
      <c r="E17" s="12"/>
      <c r="F17" s="22"/>
    </row>
    <row r="18" spans="1:6" ht="11.25" customHeight="1" x14ac:dyDescent="0.2">
      <c r="A18" s="13" t="s">
        <v>210</v>
      </c>
      <c r="B18" s="14" t="s">
        <v>211</v>
      </c>
      <c r="C18" s="9">
        <v>1</v>
      </c>
      <c r="D18" s="14">
        <f t="shared" si="0"/>
        <v>3</v>
      </c>
      <c r="E18" s="14">
        <f>LARGE(D18:D21,1)</f>
        <v>3</v>
      </c>
      <c r="F18" s="15">
        <f>LARGE(D18:D21,2)</f>
        <v>3</v>
      </c>
    </row>
    <row r="19" spans="1:6" ht="11.25" customHeight="1" x14ac:dyDescent="0.2">
      <c r="A19" s="26"/>
      <c r="B19" s="12" t="s">
        <v>212</v>
      </c>
      <c r="C19" s="9">
        <v>3</v>
      </c>
      <c r="D19" s="12">
        <f t="shared" si="0"/>
        <v>1</v>
      </c>
      <c r="E19" s="12"/>
      <c r="F19" s="22"/>
    </row>
    <row r="20" spans="1:6" ht="11.25" customHeight="1" x14ac:dyDescent="0.2">
      <c r="A20" s="26"/>
      <c r="B20" s="12" t="s">
        <v>213</v>
      </c>
      <c r="C20" s="9">
        <v>2</v>
      </c>
      <c r="D20" s="12">
        <f t="shared" si="0"/>
        <v>2</v>
      </c>
      <c r="E20" s="12"/>
      <c r="F20" s="22"/>
    </row>
    <row r="21" spans="1:6" ht="11.25" customHeight="1" x14ac:dyDescent="0.2">
      <c r="A21" s="21"/>
      <c r="B21" s="25" t="s">
        <v>214</v>
      </c>
      <c r="C21" s="9">
        <v>1</v>
      </c>
      <c r="D21" s="25">
        <f t="shared" si="0"/>
        <v>3</v>
      </c>
      <c r="E21" s="25"/>
      <c r="F21" s="24"/>
    </row>
    <row r="22" spans="1:6" ht="11.25" customHeight="1" x14ac:dyDescent="0.2">
      <c r="A22" s="26" t="s">
        <v>215</v>
      </c>
      <c r="B22" s="12" t="s">
        <v>216</v>
      </c>
      <c r="C22" s="9">
        <v>1</v>
      </c>
      <c r="D22" s="12">
        <f t="shared" si="0"/>
        <v>3</v>
      </c>
      <c r="E22" s="14">
        <f>LARGE(D22:D24,1)</f>
        <v>3</v>
      </c>
      <c r="F22" s="15">
        <f>LARGE(D22:D24,2)</f>
        <v>3</v>
      </c>
    </row>
    <row r="23" spans="1:6" ht="11.25" customHeight="1" x14ac:dyDescent="0.2">
      <c r="A23" s="26"/>
      <c r="B23" s="12" t="s">
        <v>217</v>
      </c>
      <c r="C23" s="9">
        <v>1</v>
      </c>
      <c r="D23" s="12">
        <f t="shared" si="0"/>
        <v>3</v>
      </c>
      <c r="E23" s="12"/>
      <c r="F23" s="22"/>
    </row>
    <row r="24" spans="1:6" ht="11.25" customHeight="1" x14ac:dyDescent="0.2">
      <c r="A24" s="21"/>
      <c r="B24" s="25" t="s">
        <v>218</v>
      </c>
      <c r="C24" s="9">
        <v>1</v>
      </c>
      <c r="D24" s="25">
        <f t="shared" si="0"/>
        <v>3</v>
      </c>
      <c r="E24" s="25"/>
      <c r="F24" s="24"/>
    </row>
    <row r="25" spans="1:6" ht="11.25" customHeight="1" x14ac:dyDescent="0.2">
      <c r="A25" s="12"/>
      <c r="B25" s="12"/>
      <c r="C25" s="12"/>
      <c r="D25" s="12"/>
      <c r="E25" s="12"/>
      <c r="F25" s="12"/>
    </row>
    <row r="26" spans="1:6" ht="11.25" customHeight="1" x14ac:dyDescent="0.2">
      <c r="A26" s="12"/>
      <c r="B26" s="12"/>
      <c r="C26" s="12"/>
      <c r="D26" s="12" t="s">
        <v>219</v>
      </c>
      <c r="E26" s="12">
        <f>SUM(E2:F24)</f>
        <v>34</v>
      </c>
      <c r="F26" s="12"/>
    </row>
    <row r="27" spans="1:6" ht="11.25" customHeight="1" x14ac:dyDescent="0.2">
      <c r="A27" s="12"/>
      <c r="B27" s="12"/>
      <c r="C27" s="12"/>
      <c r="D27" s="12"/>
      <c r="E27" s="12"/>
      <c r="F27" s="12"/>
    </row>
    <row r="28" spans="1:6" ht="11.25" customHeight="1" x14ac:dyDescent="0.2">
      <c r="A28" s="28" t="s">
        <v>220</v>
      </c>
      <c r="B28" s="12"/>
      <c r="C28" s="12"/>
      <c r="D28" s="12"/>
      <c r="E28" s="12"/>
      <c r="F28" s="12"/>
    </row>
    <row r="29" spans="1:6" ht="11.25" customHeight="1" x14ac:dyDescent="0.2">
      <c r="A29" s="28" t="s">
        <v>221</v>
      </c>
      <c r="B29" s="12"/>
      <c r="C29" s="12"/>
      <c r="D29" s="12"/>
      <c r="E29" s="12"/>
      <c r="F29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ColWidth="17.28515625" defaultRowHeight="15.75" customHeight="1" x14ac:dyDescent="0.2"/>
  <cols>
    <col min="1" max="1" width="9.140625" customWidth="1"/>
    <col min="2" max="2" width="15.140625" customWidth="1"/>
    <col min="3" max="6" width="9.140625" customWidth="1"/>
  </cols>
  <sheetData>
    <row r="1" spans="1:6" ht="22.5" customHeight="1" x14ac:dyDescent="0.2">
      <c r="A1" s="13" t="s">
        <v>222</v>
      </c>
      <c r="B1" s="14" t="s">
        <v>223</v>
      </c>
      <c r="C1" s="14" t="s">
        <v>224</v>
      </c>
      <c r="D1" s="14" t="s">
        <v>225</v>
      </c>
      <c r="E1" s="41" t="s">
        <v>226</v>
      </c>
      <c r="F1" s="42" t="s">
        <v>227</v>
      </c>
    </row>
    <row r="2" spans="1:6" ht="11.25" customHeight="1" x14ac:dyDescent="0.2">
      <c r="A2" s="13" t="s">
        <v>228</v>
      </c>
      <c r="B2" s="14" t="s">
        <v>229</v>
      </c>
      <c r="C2" s="9">
        <v>2</v>
      </c>
      <c r="D2" s="14">
        <f t="shared" ref="D2:D18" si="0">IF(C2=1,3,IF(C2=2,2,IF(C2=3,1,0)))</f>
        <v>2</v>
      </c>
      <c r="E2" s="14">
        <f>LARGE(D2:D5,1)</f>
        <v>2</v>
      </c>
      <c r="F2" s="15">
        <f>LARGE(D2:D5,2)</f>
        <v>2</v>
      </c>
    </row>
    <row r="3" spans="1:6" ht="11.25" customHeight="1" x14ac:dyDescent="0.2">
      <c r="A3" s="26"/>
      <c r="B3" s="12" t="s">
        <v>230</v>
      </c>
      <c r="C3" s="9">
        <v>2</v>
      </c>
      <c r="D3" s="12">
        <f t="shared" si="0"/>
        <v>2</v>
      </c>
      <c r="E3" s="12"/>
      <c r="F3" s="22"/>
    </row>
    <row r="4" spans="1:6" ht="11.25" customHeight="1" x14ac:dyDescent="0.2">
      <c r="A4" s="26"/>
      <c r="B4" s="12" t="s">
        <v>231</v>
      </c>
      <c r="C4" s="9">
        <v>2</v>
      </c>
      <c r="D4" s="12">
        <f t="shared" si="0"/>
        <v>2</v>
      </c>
      <c r="E4" s="12"/>
      <c r="F4" s="22"/>
    </row>
    <row r="5" spans="1:6" ht="11.25" customHeight="1" x14ac:dyDescent="0.2">
      <c r="A5" s="21"/>
      <c r="B5" s="25" t="s">
        <v>232</v>
      </c>
      <c r="C5" s="9">
        <v>2</v>
      </c>
      <c r="D5" s="25">
        <f t="shared" si="0"/>
        <v>2</v>
      </c>
      <c r="E5" s="25"/>
      <c r="F5" s="24"/>
    </row>
    <row r="6" spans="1:6" ht="11.25" customHeight="1" x14ac:dyDescent="0.2">
      <c r="A6" s="26" t="s">
        <v>233</v>
      </c>
      <c r="B6" s="12" t="s">
        <v>234</v>
      </c>
      <c r="C6" s="48" t="s">
        <v>235</v>
      </c>
      <c r="D6" s="12">
        <f t="shared" si="0"/>
        <v>0</v>
      </c>
      <c r="E6" s="14">
        <f>LARGE(D6:D8,1)</f>
        <v>0</v>
      </c>
      <c r="F6" s="15">
        <f>LARGE(D6:D8,2)</f>
        <v>0</v>
      </c>
    </row>
    <row r="7" spans="1:6" ht="11.25" customHeight="1" x14ac:dyDescent="0.2">
      <c r="A7" s="26"/>
      <c r="B7" s="12" t="s">
        <v>236</v>
      </c>
      <c r="C7" s="20" t="s">
        <v>237</v>
      </c>
      <c r="D7" s="12">
        <f t="shared" si="0"/>
        <v>0</v>
      </c>
      <c r="E7" s="12"/>
      <c r="F7" s="22"/>
    </row>
    <row r="8" spans="1:6" ht="11.25" customHeight="1" x14ac:dyDescent="0.2">
      <c r="A8" s="26"/>
      <c r="B8" s="34" t="s">
        <v>238</v>
      </c>
      <c r="C8" s="20" t="s">
        <v>239</v>
      </c>
      <c r="D8" s="12">
        <f t="shared" si="0"/>
        <v>0</v>
      </c>
      <c r="E8" s="12"/>
      <c r="F8" s="22"/>
    </row>
    <row r="9" spans="1:6" ht="11.25" customHeight="1" x14ac:dyDescent="0.2">
      <c r="A9" s="13" t="s">
        <v>240</v>
      </c>
      <c r="B9" s="33" t="s">
        <v>241</v>
      </c>
      <c r="C9" s="20" t="s">
        <v>242</v>
      </c>
      <c r="D9" s="14">
        <f t="shared" si="0"/>
        <v>0</v>
      </c>
      <c r="E9" s="14">
        <f>LARGE(D9:D11,1)</f>
        <v>3</v>
      </c>
      <c r="F9" s="15">
        <f>LARGE(D9:D11,2)</f>
        <v>3</v>
      </c>
    </row>
    <row r="10" spans="1:6" ht="11.25" customHeight="1" x14ac:dyDescent="0.2">
      <c r="A10" s="26"/>
      <c r="B10" s="12" t="s">
        <v>243</v>
      </c>
      <c r="C10" s="20">
        <v>1</v>
      </c>
      <c r="D10" s="12">
        <f t="shared" si="0"/>
        <v>3</v>
      </c>
      <c r="E10" s="12"/>
      <c r="F10" s="22"/>
    </row>
    <row r="11" spans="1:6" ht="11.25" customHeight="1" x14ac:dyDescent="0.2">
      <c r="A11" s="21"/>
      <c r="B11" s="25" t="s">
        <v>244</v>
      </c>
      <c r="C11" s="20">
        <v>1</v>
      </c>
      <c r="D11" s="25">
        <f t="shared" si="0"/>
        <v>3</v>
      </c>
      <c r="E11" s="25"/>
      <c r="F11" s="24"/>
    </row>
    <row r="12" spans="1:6" ht="11.25" customHeight="1" x14ac:dyDescent="0.2">
      <c r="A12" s="26" t="s">
        <v>245</v>
      </c>
      <c r="B12" s="12" t="s">
        <v>246</v>
      </c>
      <c r="C12" s="48">
        <v>2</v>
      </c>
      <c r="D12" s="12">
        <f t="shared" si="0"/>
        <v>2</v>
      </c>
      <c r="E12" s="14">
        <f>LARGE(D12:D13,1)</f>
        <v>2</v>
      </c>
      <c r="F12" s="15">
        <f>LARGE(D12:D13,2)</f>
        <v>2</v>
      </c>
    </row>
    <row r="13" spans="1:6" ht="11.25" customHeight="1" x14ac:dyDescent="0.2">
      <c r="A13" s="26"/>
      <c r="B13" s="12" t="s">
        <v>247</v>
      </c>
      <c r="C13" s="20">
        <v>2</v>
      </c>
      <c r="D13" s="12">
        <f t="shared" si="0"/>
        <v>2</v>
      </c>
      <c r="E13" s="12"/>
      <c r="F13" s="22"/>
    </row>
    <row r="14" spans="1:6" ht="11.25" customHeight="1" x14ac:dyDescent="0.2">
      <c r="A14" s="13" t="s">
        <v>248</v>
      </c>
      <c r="B14" s="14" t="s">
        <v>249</v>
      </c>
      <c r="C14" s="20">
        <v>1</v>
      </c>
      <c r="D14" s="14">
        <f t="shared" si="0"/>
        <v>3</v>
      </c>
      <c r="E14" s="14">
        <f>LARGE(D14:D16,1)</f>
        <v>3</v>
      </c>
      <c r="F14" s="15">
        <f>LARGE(D14:D16,2)</f>
        <v>2</v>
      </c>
    </row>
    <row r="15" spans="1:6" ht="11.25" customHeight="1" x14ac:dyDescent="0.2">
      <c r="A15" s="26"/>
      <c r="B15" s="12" t="s">
        <v>250</v>
      </c>
      <c r="C15" s="20">
        <v>2</v>
      </c>
      <c r="D15" s="12">
        <f t="shared" si="0"/>
        <v>2</v>
      </c>
      <c r="E15" s="12"/>
      <c r="F15" s="22"/>
    </row>
    <row r="16" spans="1:6" ht="11.25" customHeight="1" x14ac:dyDescent="0.2">
      <c r="A16" s="26"/>
      <c r="B16" s="12" t="s">
        <v>251</v>
      </c>
      <c r="C16" s="20">
        <v>3</v>
      </c>
      <c r="D16" s="21">
        <f t="shared" si="0"/>
        <v>1</v>
      </c>
      <c r="E16" s="12"/>
      <c r="F16" s="22"/>
    </row>
    <row r="17" spans="1:6" ht="11.25" customHeight="1" x14ac:dyDescent="0.2">
      <c r="A17" s="13" t="s">
        <v>252</v>
      </c>
      <c r="B17" s="29" t="s">
        <v>253</v>
      </c>
      <c r="C17" s="48" t="s">
        <v>254</v>
      </c>
      <c r="D17" s="12">
        <f t="shared" si="0"/>
        <v>0</v>
      </c>
      <c r="E17" s="14">
        <f>LARGE(D17:D18,1)</f>
        <v>0</v>
      </c>
      <c r="F17" s="15">
        <f>LARGE(D17:D18,2)</f>
        <v>0</v>
      </c>
    </row>
    <row r="18" spans="1:6" ht="11.25" customHeight="1" x14ac:dyDescent="0.2">
      <c r="A18" s="21"/>
      <c r="B18" s="30" t="s">
        <v>255</v>
      </c>
      <c r="C18" s="20" t="s">
        <v>256</v>
      </c>
      <c r="D18" s="25">
        <f t="shared" si="0"/>
        <v>0</v>
      </c>
      <c r="E18" s="25"/>
      <c r="F18" s="24"/>
    </row>
    <row r="19" spans="1:6" ht="11.25" customHeight="1" x14ac:dyDescent="0.2">
      <c r="A19" s="12"/>
      <c r="B19" s="12"/>
      <c r="C19" s="12"/>
      <c r="D19" s="12"/>
      <c r="E19" s="12"/>
      <c r="F19" s="12"/>
    </row>
    <row r="20" spans="1:6" ht="11.25" customHeight="1" x14ac:dyDescent="0.2">
      <c r="A20" s="12"/>
      <c r="B20" s="12"/>
      <c r="C20" s="12"/>
      <c r="D20" s="12" t="s">
        <v>257</v>
      </c>
      <c r="E20" s="12">
        <f>SUM(E2:F18)</f>
        <v>19</v>
      </c>
      <c r="F20" s="12"/>
    </row>
    <row r="21" spans="1:6" ht="11.25" customHeight="1" x14ac:dyDescent="0.2">
      <c r="A21" s="12"/>
      <c r="B21" s="12"/>
      <c r="C21" s="12"/>
      <c r="D21" s="12"/>
      <c r="E21" s="12"/>
      <c r="F21" s="12"/>
    </row>
    <row r="22" spans="1:6" ht="11.25" customHeight="1" x14ac:dyDescent="0.2">
      <c r="A22" s="28" t="s">
        <v>258</v>
      </c>
      <c r="B22" s="12"/>
      <c r="C22" s="12"/>
      <c r="D22" s="12"/>
      <c r="E22" s="12"/>
      <c r="F22" s="12"/>
    </row>
    <row r="23" spans="1:6" ht="11.25" customHeight="1" x14ac:dyDescent="0.2">
      <c r="A23" s="28" t="s">
        <v>259</v>
      </c>
      <c r="B23" s="12"/>
      <c r="C23" s="12"/>
      <c r="D23" s="12"/>
      <c r="E23" s="12"/>
      <c r="F23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7.28515625" defaultRowHeight="15.75" customHeight="1" x14ac:dyDescent="0.2"/>
  <cols>
    <col min="1" max="1" width="11" customWidth="1"/>
    <col min="2" max="2" width="11.42578125" customWidth="1"/>
    <col min="3" max="6" width="9.140625" customWidth="1"/>
  </cols>
  <sheetData>
    <row r="1" spans="1:6" ht="22.5" customHeight="1" x14ac:dyDescent="0.2">
      <c r="A1" s="13" t="s">
        <v>260</v>
      </c>
      <c r="B1" s="14" t="s">
        <v>261</v>
      </c>
      <c r="C1" s="14" t="s">
        <v>262</v>
      </c>
      <c r="D1" s="14" t="s">
        <v>263</v>
      </c>
      <c r="E1" s="41" t="s">
        <v>264</v>
      </c>
      <c r="F1" s="42" t="s">
        <v>265</v>
      </c>
    </row>
    <row r="2" spans="1:6" ht="11.25" customHeight="1" x14ac:dyDescent="0.2">
      <c r="A2" s="13" t="s">
        <v>266</v>
      </c>
      <c r="B2" s="14" t="s">
        <v>267</v>
      </c>
      <c r="C2" s="20" t="s">
        <v>268</v>
      </c>
      <c r="D2" s="14">
        <f t="shared" ref="D2:D14" si="0">IF(C2=1,3,IF(C2=2,2,IF(C2=3,1,0)))</f>
        <v>0</v>
      </c>
      <c r="E2" s="14">
        <f>LARGE(D2:D4,1)</f>
        <v>0</v>
      </c>
      <c r="F2" s="15">
        <f>LARGE(D2:D4,2)</f>
        <v>0</v>
      </c>
    </row>
    <row r="3" spans="1:6" ht="11.25" customHeight="1" x14ac:dyDescent="0.2">
      <c r="A3" s="26"/>
      <c r="B3" s="12" t="s">
        <v>269</v>
      </c>
      <c r="C3" s="20" t="s">
        <v>270</v>
      </c>
      <c r="D3" s="12">
        <f t="shared" si="0"/>
        <v>0</v>
      </c>
      <c r="E3" s="12"/>
      <c r="F3" s="22"/>
    </row>
    <row r="4" spans="1:6" ht="11.25" customHeight="1" x14ac:dyDescent="0.2">
      <c r="A4" s="21"/>
      <c r="B4" s="25" t="s">
        <v>271</v>
      </c>
      <c r="C4" s="20" t="s">
        <v>272</v>
      </c>
      <c r="D4" s="25">
        <f t="shared" si="0"/>
        <v>0</v>
      </c>
      <c r="E4" s="25"/>
      <c r="F4" s="24"/>
    </row>
    <row r="5" spans="1:6" ht="11.25" customHeight="1" x14ac:dyDescent="0.2">
      <c r="A5" s="26" t="s">
        <v>273</v>
      </c>
      <c r="B5" s="12" t="s">
        <v>274</v>
      </c>
      <c r="C5" s="48" t="s">
        <v>275</v>
      </c>
      <c r="D5" s="12">
        <f t="shared" si="0"/>
        <v>0</v>
      </c>
      <c r="E5" s="14">
        <f>LARGE(D5:D6,1)</f>
        <v>0</v>
      </c>
      <c r="F5" s="15">
        <f>LARGE(D5:D6,2)</f>
        <v>0</v>
      </c>
    </row>
    <row r="6" spans="1:6" ht="11.25" customHeight="1" x14ac:dyDescent="0.2">
      <c r="A6" s="26"/>
      <c r="B6" s="12" t="s">
        <v>276</v>
      </c>
      <c r="C6" s="20" t="s">
        <v>277</v>
      </c>
      <c r="D6" s="12">
        <f t="shared" si="0"/>
        <v>0</v>
      </c>
      <c r="E6" s="12"/>
      <c r="F6" s="22"/>
    </row>
    <row r="7" spans="1:6" ht="11.25" customHeight="1" x14ac:dyDescent="0.2">
      <c r="A7" s="13" t="s">
        <v>278</v>
      </c>
      <c r="B7" s="14" t="s">
        <v>279</v>
      </c>
      <c r="C7" s="9">
        <v>3</v>
      </c>
      <c r="D7" s="14">
        <f t="shared" si="0"/>
        <v>1</v>
      </c>
      <c r="E7" s="14">
        <f>LARGE(D7:D8,1)</f>
        <v>3</v>
      </c>
      <c r="F7" s="15">
        <f>LARGE(D7:D8,2)</f>
        <v>1</v>
      </c>
    </row>
    <row r="8" spans="1:6" ht="11.25" customHeight="1" x14ac:dyDescent="0.2">
      <c r="A8" s="21"/>
      <c r="B8" s="25" t="s">
        <v>280</v>
      </c>
      <c r="C8" s="9">
        <v>1</v>
      </c>
      <c r="D8" s="25">
        <f t="shared" si="0"/>
        <v>3</v>
      </c>
      <c r="E8" s="25"/>
      <c r="F8" s="24"/>
    </row>
    <row r="9" spans="1:6" ht="11.25" customHeight="1" x14ac:dyDescent="0.2">
      <c r="A9" s="26" t="s">
        <v>281</v>
      </c>
      <c r="B9" s="12" t="s">
        <v>282</v>
      </c>
      <c r="C9" s="45">
        <v>2</v>
      </c>
      <c r="D9" s="12">
        <f t="shared" si="0"/>
        <v>2</v>
      </c>
      <c r="E9" s="14">
        <f>LARGE(D9:D10,1)</f>
        <v>2</v>
      </c>
      <c r="F9" s="15">
        <f>LARGE(D9:D10,2)</f>
        <v>2</v>
      </c>
    </row>
    <row r="10" spans="1:6" ht="11.25" customHeight="1" x14ac:dyDescent="0.2">
      <c r="A10" s="26"/>
      <c r="B10" s="12" t="s">
        <v>283</v>
      </c>
      <c r="C10" s="9">
        <v>2</v>
      </c>
      <c r="D10" s="12">
        <f t="shared" si="0"/>
        <v>2</v>
      </c>
      <c r="E10" s="12"/>
      <c r="F10" s="22"/>
    </row>
    <row r="11" spans="1:6" ht="11.25" customHeight="1" x14ac:dyDescent="0.2">
      <c r="A11" s="13" t="s">
        <v>284</v>
      </c>
      <c r="B11" s="14" t="s">
        <v>285</v>
      </c>
      <c r="C11" s="9">
        <v>2</v>
      </c>
      <c r="D11" s="14">
        <f t="shared" si="0"/>
        <v>2</v>
      </c>
      <c r="E11" s="14">
        <f>LARGE(D11:D12,1)</f>
        <v>3</v>
      </c>
      <c r="F11" s="15">
        <f>LARGE(D11:D12,2)</f>
        <v>2</v>
      </c>
    </row>
    <row r="12" spans="1:6" ht="11.25" customHeight="1" x14ac:dyDescent="0.2">
      <c r="A12" s="21"/>
      <c r="B12" s="25" t="s">
        <v>286</v>
      </c>
      <c r="C12" s="9">
        <v>1</v>
      </c>
      <c r="D12" s="25">
        <f t="shared" si="0"/>
        <v>3</v>
      </c>
      <c r="E12" s="25"/>
      <c r="F12" s="24"/>
    </row>
    <row r="13" spans="1:6" ht="11.25" customHeight="1" x14ac:dyDescent="0.2">
      <c r="A13" s="26" t="s">
        <v>287</v>
      </c>
      <c r="B13" s="12" t="s">
        <v>288</v>
      </c>
      <c r="C13" s="45">
        <v>1</v>
      </c>
      <c r="D13" s="12">
        <f t="shared" si="0"/>
        <v>3</v>
      </c>
      <c r="E13" s="14">
        <f>LARGE(D13:D14,1)</f>
        <v>3</v>
      </c>
      <c r="F13" s="15">
        <f>LARGE(D13:D14,2)</f>
        <v>3</v>
      </c>
    </row>
    <row r="14" spans="1:6" ht="11.25" customHeight="1" x14ac:dyDescent="0.2">
      <c r="A14" s="21"/>
      <c r="B14" s="25" t="s">
        <v>289</v>
      </c>
      <c r="C14" s="9">
        <v>1</v>
      </c>
      <c r="D14" s="25">
        <f t="shared" si="0"/>
        <v>3</v>
      </c>
      <c r="E14" s="25"/>
      <c r="F14" s="24"/>
    </row>
    <row r="15" spans="1:6" ht="11.25" customHeight="1" x14ac:dyDescent="0.2">
      <c r="A15" s="12"/>
      <c r="B15" s="12"/>
      <c r="C15" s="12"/>
      <c r="D15" s="12"/>
      <c r="E15" s="12"/>
      <c r="F15" s="12"/>
    </row>
    <row r="16" spans="1:6" ht="11.25" customHeight="1" x14ac:dyDescent="0.2">
      <c r="A16" s="12"/>
      <c r="B16" s="12"/>
      <c r="C16" s="12"/>
      <c r="D16" s="12" t="s">
        <v>290</v>
      </c>
      <c r="E16" s="12">
        <f>SUM(E2:F14)</f>
        <v>19</v>
      </c>
      <c r="F16" s="12"/>
    </row>
    <row r="17" spans="1:6" ht="11.25" customHeight="1" x14ac:dyDescent="0.2">
      <c r="A17" s="12"/>
      <c r="B17" s="12"/>
      <c r="C17" s="12"/>
      <c r="D17" s="12"/>
      <c r="E17" s="12"/>
      <c r="F17" s="12"/>
    </row>
    <row r="18" spans="1:6" ht="11.25" customHeight="1" x14ac:dyDescent="0.2">
      <c r="A18" s="28" t="s">
        <v>291</v>
      </c>
      <c r="B18" s="12"/>
      <c r="C18" s="12"/>
      <c r="D18" s="12"/>
      <c r="E18" s="12"/>
      <c r="F18" s="12"/>
    </row>
    <row r="19" spans="1:6" ht="11.25" customHeight="1" x14ac:dyDescent="0.2">
      <c r="A19" s="28" t="s">
        <v>292</v>
      </c>
      <c r="B19" s="12"/>
      <c r="C19" s="12"/>
      <c r="D19" s="12"/>
      <c r="E19" s="12"/>
      <c r="F19" s="12"/>
    </row>
    <row r="20" spans="1:6" ht="11.25" customHeight="1" x14ac:dyDescent="0.2">
      <c r="A20" s="12"/>
      <c r="B20" s="12"/>
      <c r="C20" s="12"/>
      <c r="D20" s="12"/>
      <c r="E20" s="12"/>
      <c r="F2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Team Competition</vt:lpstr>
      <vt:lpstr>Groupset</vt:lpstr>
      <vt:lpstr>Columbia Team</vt:lpstr>
      <vt:lpstr>Stanford</vt:lpstr>
      <vt:lpstr>UMCP</vt:lpstr>
      <vt:lpstr>UVA</vt:lpstr>
      <vt:lpstr>UCB</vt:lpstr>
      <vt:lpstr>UCLA A</vt:lpstr>
      <vt:lpstr>UCLA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TIZHANG</cp:lastModifiedBy>
  <dcterms:modified xsi:type="dcterms:W3CDTF">2014-04-21T18:23:34Z</dcterms:modified>
</cp:coreProperties>
</file>